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Лист1!$A$1:$K$24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1" i="1" l="1"/>
  <c r="J11" i="1" s="1"/>
  <c r="H12" i="1"/>
  <c r="J12" i="1" s="1"/>
  <c r="H13" i="1"/>
  <c r="J13" i="1" s="1"/>
  <c r="H7" i="1"/>
  <c r="J7" i="1" s="1"/>
  <c r="H8" i="1"/>
  <c r="J8" i="1" s="1"/>
  <c r="H9" i="1"/>
  <c r="J9" i="1" s="1"/>
  <c r="H10" i="1"/>
  <c r="J10" i="1" s="1"/>
  <c r="H6" i="1"/>
  <c r="J6" i="1" s="1"/>
  <c r="J14" i="1" l="1"/>
</calcChain>
</file>

<file path=xl/sharedStrings.xml><?xml version="1.0" encoding="utf-8"?>
<sst xmlns="http://schemas.openxmlformats.org/spreadsheetml/2006/main" count="40" uniqueCount="34">
  <si>
    <t>№</t>
  </si>
  <si>
    <t>Наименование</t>
  </si>
  <si>
    <t>Номер расценки</t>
  </si>
  <si>
    <t>Норматив цены, тыс. руб</t>
  </si>
  <si>
    <t>Итого объем финансовых потребностей, тыс рублей (без НДС)</t>
  </si>
  <si>
    <t>Технологическое присоединение энергопринимающих устройств потребителей максимальной мощностью до 15 кВт включительно</t>
  </si>
  <si>
    <t>Расчет стоимости инвестиционного проекта по УНЦ (приказ №10 от 17.01.2019 г.)</t>
  </si>
  <si>
    <t>Л1-01-1</t>
  </si>
  <si>
    <t>Л3-01-1</t>
  </si>
  <si>
    <t>Количество</t>
  </si>
  <si>
    <t>Л7-23-2</t>
  </si>
  <si>
    <t>Л11-02</t>
  </si>
  <si>
    <t>Л7-21-2</t>
  </si>
  <si>
    <t>Л7-32-4</t>
  </si>
  <si>
    <t>Монтаж приборов учета однофазного прямого включения</t>
  </si>
  <si>
    <t>А1-01</t>
  </si>
  <si>
    <t>А1-02</t>
  </si>
  <si>
    <t>Строительно-монтажные работы без опор и провода ВЛ-0,4кВ</t>
  </si>
  <si>
    <t>Единицы измерения</t>
  </si>
  <si>
    <t>км</t>
  </si>
  <si>
    <t>Провод ВЛ-0,4 кВ, СИП-4, количество фазных проводов 4, сечение фазного провода 16мм2</t>
  </si>
  <si>
    <t>Устройство защиты от перенапряжения 0,4кВ</t>
  </si>
  <si>
    <t>шт</t>
  </si>
  <si>
    <t>Монтаж приборов учета трехфазного прямого включения</t>
  </si>
  <si>
    <t>Провод ВЛ-0,4 кВ, СИП-2, количество фазных проводов 3, сечение фазного провода 50мм2, сечение нулевого провода 55мм2</t>
  </si>
  <si>
    <t>Провод ВЛ-0,4 кВ, СИП-2, количество фазных проводов 3, сечение фазного провода 70мм2, сечение нулевого провода 55мм2</t>
  </si>
  <si>
    <t>Величина затрат,  млн. руб. в ценах по состоянию на 01.01.2018г.
(без НДС)</t>
  </si>
  <si>
    <t>Цена ТСО, млн. руб. 
(без НДС)</t>
  </si>
  <si>
    <t>Опоры ВЛ-0,4кВ</t>
  </si>
  <si>
    <t>Переводной коэффициент для перевода УНЦ в цены 2023 года</t>
  </si>
  <si>
    <t>Величина затрат,  млн. руб. в ценах по состоянию на 01.01.2023г.
(без НДС)</t>
  </si>
  <si>
    <r>
      <t xml:space="preserve">В связи с тем, что УНЦ по приказу Минэнерго № 10 от 17.01.2019г. рассчитаны в ценах по состоянию на 01.01.2018 </t>
    </r>
    <r>
      <rPr>
        <b/>
        <sz val="9"/>
        <color theme="1"/>
        <rFont val="Times New Roman"/>
        <family val="1"/>
        <charset val="204"/>
      </rPr>
      <t>при формировании в 2022 году проекта ИПР на 2023г.</t>
    </r>
    <r>
      <rPr>
        <sz val="9"/>
        <color theme="1"/>
        <rFont val="Times New Roman"/>
        <family val="1"/>
        <charset val="204"/>
      </rPr>
      <t xml:space="preserve">  применялся следующий подход перевода цен: 1,037 (факт инфляции на 12.2018г., утвержденный Госкомитетом по тарифам) *1,046 (факт инфляции на 12.2019г.) *1,03(факт инфляции на 12.2020г.) *1,03(факт инфляции на 12.2021г.) *1,043 (факт инфляции на 12.2022г.)=1,2002 Таким образом, переводной коэффициент для перевода УНЦ в цены 2023 года получился в размере 1,2002</t>
    </r>
  </si>
  <si>
    <t>Коэффициент перехода (пересчета) от базового УНЦ к УНЦ субъектов Российской Федерации</t>
  </si>
  <si>
    <t>Идентификатор инвестиционного проекта: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</si>
</sst>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"/>
    <numFmt numFmtId="166" formatCode="0.0000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Calibri"/>
      <family val="2"/>
      <charset val="1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8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3" fontId="4" fillId="0" borderId="1" xfId="0" applyNumberFormat="1" applyFont="1" applyBorder="1" applyAlignment="1">
      <alignment horizontal="center" vertical="center"/>
    </xf>
    <xf numFmtId="0" fontId="4" fillId="0" borderId="1" xfId="0" applyFont="1" applyBorder="1"/>
    <xf numFmtId="0" fontId="4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166" fontId="4" fillId="0" borderId="1" xfId="0" applyNumberFormat="1" applyFont="1" applyBorder="1" applyAlignment="1">
      <alignment vertical="center"/>
    </xf>
    <xf numFmtId="0" fontId="4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wrapText="1"/>
    </xf>
  </cellXfs>
  <cellStyles count="2">
    <cellStyle name="Excel Built-in 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tabSelected="1" view="pageBreakPreview" zoomScale="98" zoomScaleNormal="150" zoomScaleSheetLayoutView="98" workbookViewId="0">
      <selection activeCell="H20" sqref="H20"/>
    </sheetView>
  </sheetViews>
  <sheetFormatPr defaultColWidth="8.85546875" defaultRowHeight="12.75" x14ac:dyDescent="0.2"/>
  <cols>
    <col min="1" max="1" width="2.5703125" style="1" customWidth="1"/>
    <col min="2" max="2" width="24.42578125" style="1" customWidth="1"/>
    <col min="3" max="3" width="7.140625" style="1" customWidth="1"/>
    <col min="4" max="4" width="8.28515625" style="1" customWidth="1"/>
    <col min="5" max="5" width="9" style="1" customWidth="1"/>
    <col min="6" max="6" width="7.7109375" style="1" customWidth="1"/>
    <col min="7" max="7" width="10.5703125" style="1" customWidth="1"/>
    <col min="8" max="8" width="9.7109375" style="1" customWidth="1"/>
    <col min="9" max="9" width="10.140625" style="1" customWidth="1"/>
    <col min="10" max="10" width="9.7109375" style="1" customWidth="1"/>
    <col min="11" max="11" width="7.85546875" style="1" customWidth="1"/>
    <col min="12" max="16384" width="8.85546875" style="1"/>
  </cols>
  <sheetData>
    <row r="1" spans="1:11" ht="15" customHeight="1" x14ac:dyDescent="0.2">
      <c r="A1" s="15" t="s">
        <v>6</v>
      </c>
      <c r="B1" s="15"/>
      <c r="C1" s="15"/>
      <c r="D1" s="15"/>
      <c r="E1" s="15"/>
      <c r="F1" s="15"/>
      <c r="G1" s="15"/>
      <c r="H1" s="15"/>
      <c r="I1" s="15"/>
      <c r="J1" s="15"/>
      <c r="K1" s="15"/>
    </row>
    <row r="2" spans="1:11" ht="26.25" customHeight="1" x14ac:dyDescent="0.2">
      <c r="A2" s="16" t="s">
        <v>33</v>
      </c>
      <c r="B2" s="16"/>
      <c r="C2" s="16"/>
      <c r="D2" s="16"/>
      <c r="E2" s="16"/>
      <c r="F2" s="16"/>
      <c r="G2" s="16"/>
      <c r="H2" s="16"/>
      <c r="I2" s="16"/>
      <c r="J2" s="16"/>
      <c r="K2" s="16"/>
    </row>
    <row r="3" spans="1:11" ht="29.25" customHeight="1" x14ac:dyDescent="0.25">
      <c r="A3" s="17" t="s">
        <v>5</v>
      </c>
      <c r="B3" s="17"/>
      <c r="C3" s="17"/>
      <c r="D3" s="17"/>
      <c r="E3" s="17"/>
      <c r="F3" s="17"/>
      <c r="G3" s="17"/>
      <c r="H3" s="17"/>
      <c r="I3" s="17"/>
      <c r="J3" s="17"/>
      <c r="K3" s="17"/>
    </row>
    <row r="5" spans="1:11" ht="95.25" customHeight="1" x14ac:dyDescent="0.2">
      <c r="A5" s="2" t="s">
        <v>0</v>
      </c>
      <c r="B5" s="2" t="s">
        <v>1</v>
      </c>
      <c r="C5" s="3" t="s">
        <v>2</v>
      </c>
      <c r="D5" s="3" t="s">
        <v>18</v>
      </c>
      <c r="E5" s="3" t="s">
        <v>9</v>
      </c>
      <c r="F5" s="3" t="s">
        <v>3</v>
      </c>
      <c r="G5" s="3" t="s">
        <v>32</v>
      </c>
      <c r="H5" s="3" t="s">
        <v>26</v>
      </c>
      <c r="I5" s="3" t="s">
        <v>29</v>
      </c>
      <c r="J5" s="3" t="s">
        <v>30</v>
      </c>
      <c r="K5" s="4" t="s">
        <v>27</v>
      </c>
    </row>
    <row r="6" spans="1:11" ht="36" x14ac:dyDescent="0.2">
      <c r="A6" s="2">
        <v>1</v>
      </c>
      <c r="B6" s="12" t="s">
        <v>17</v>
      </c>
      <c r="C6" s="3" t="s">
        <v>7</v>
      </c>
      <c r="D6" s="3" t="s">
        <v>19</v>
      </c>
      <c r="E6" s="2">
        <v>8.5</v>
      </c>
      <c r="F6" s="6">
        <v>499</v>
      </c>
      <c r="G6" s="3">
        <v>1</v>
      </c>
      <c r="H6" s="9">
        <f>E6*F6*G6/1000</f>
        <v>4.2415000000000003</v>
      </c>
      <c r="I6" s="13">
        <v>1.2001999999999999</v>
      </c>
      <c r="J6" s="9">
        <f>H6*I6</f>
        <v>5.0906482999999998</v>
      </c>
      <c r="K6" s="7"/>
    </row>
    <row r="7" spans="1:11" x14ac:dyDescent="0.2">
      <c r="A7" s="2">
        <v>2</v>
      </c>
      <c r="B7" s="12" t="s">
        <v>28</v>
      </c>
      <c r="C7" s="3" t="s">
        <v>8</v>
      </c>
      <c r="D7" s="3" t="s">
        <v>19</v>
      </c>
      <c r="E7" s="2">
        <v>8.5</v>
      </c>
      <c r="F7" s="6">
        <v>517</v>
      </c>
      <c r="G7" s="3">
        <v>1</v>
      </c>
      <c r="H7" s="9">
        <f t="shared" ref="H7:H13" si="0">E7*F7*G7/1000</f>
        <v>4.3944999999999999</v>
      </c>
      <c r="I7" s="13">
        <v>1.2001999999999999</v>
      </c>
      <c r="J7" s="9">
        <f t="shared" ref="J7:J13" si="1">H7*I7</f>
        <v>5.2742788999999997</v>
      </c>
      <c r="K7" s="7"/>
    </row>
    <row r="8" spans="1:11" ht="47.25" customHeight="1" x14ac:dyDescent="0.2">
      <c r="A8" s="2">
        <v>3</v>
      </c>
      <c r="B8" s="12" t="s">
        <v>25</v>
      </c>
      <c r="C8" s="3" t="s">
        <v>10</v>
      </c>
      <c r="D8" s="3" t="s">
        <v>19</v>
      </c>
      <c r="E8" s="2">
        <v>1.9</v>
      </c>
      <c r="F8" s="6">
        <v>261</v>
      </c>
      <c r="G8" s="3">
        <v>1</v>
      </c>
      <c r="H8" s="9">
        <f t="shared" si="0"/>
        <v>0.49589999999999995</v>
      </c>
      <c r="I8" s="13">
        <v>1.2001999999999999</v>
      </c>
      <c r="J8" s="9">
        <f t="shared" si="1"/>
        <v>0.59517917999999992</v>
      </c>
      <c r="K8" s="7"/>
    </row>
    <row r="9" spans="1:11" ht="46.5" customHeight="1" x14ac:dyDescent="0.2">
      <c r="A9" s="2">
        <v>4</v>
      </c>
      <c r="B9" s="12" t="s">
        <v>24</v>
      </c>
      <c r="C9" s="3" t="s">
        <v>12</v>
      </c>
      <c r="D9" s="3" t="s">
        <v>19</v>
      </c>
      <c r="E9" s="2">
        <v>3.6</v>
      </c>
      <c r="F9" s="6">
        <v>225</v>
      </c>
      <c r="G9" s="3">
        <v>1</v>
      </c>
      <c r="H9" s="9">
        <f t="shared" si="0"/>
        <v>0.81</v>
      </c>
      <c r="I9" s="13">
        <v>1.2001999999999999</v>
      </c>
      <c r="J9" s="9">
        <f t="shared" si="1"/>
        <v>0.97216199999999997</v>
      </c>
      <c r="K9" s="7"/>
    </row>
    <row r="10" spans="1:11" ht="48" x14ac:dyDescent="0.2">
      <c r="A10" s="2">
        <v>5</v>
      </c>
      <c r="B10" s="12" t="s">
        <v>20</v>
      </c>
      <c r="C10" s="3" t="s">
        <v>13</v>
      </c>
      <c r="D10" s="3" t="s">
        <v>19</v>
      </c>
      <c r="E10" s="2">
        <v>3</v>
      </c>
      <c r="F10" s="6">
        <v>146</v>
      </c>
      <c r="G10" s="3">
        <v>1</v>
      </c>
      <c r="H10" s="9">
        <f t="shared" si="0"/>
        <v>0.438</v>
      </c>
      <c r="I10" s="13">
        <v>1.2001999999999999</v>
      </c>
      <c r="J10" s="9">
        <f t="shared" si="1"/>
        <v>0.52568759999999992</v>
      </c>
      <c r="K10" s="7"/>
    </row>
    <row r="11" spans="1:11" ht="24" x14ac:dyDescent="0.2">
      <c r="A11" s="2">
        <v>6</v>
      </c>
      <c r="B11" s="12" t="s">
        <v>21</v>
      </c>
      <c r="C11" s="3" t="s">
        <v>11</v>
      </c>
      <c r="D11" s="3" t="s">
        <v>22</v>
      </c>
      <c r="E11" s="2">
        <v>45</v>
      </c>
      <c r="F11" s="11">
        <v>2.5</v>
      </c>
      <c r="G11" s="3">
        <v>1</v>
      </c>
      <c r="H11" s="9">
        <f>E11*F11*G11/1000</f>
        <v>0.1125</v>
      </c>
      <c r="I11" s="13">
        <v>1.2001999999999999</v>
      </c>
      <c r="J11" s="9">
        <f>H11*I11</f>
        <v>0.13502249999999999</v>
      </c>
      <c r="K11" s="7"/>
    </row>
    <row r="12" spans="1:11" ht="24.75" customHeight="1" x14ac:dyDescent="0.2">
      <c r="A12" s="2">
        <v>7</v>
      </c>
      <c r="B12" s="12" t="s">
        <v>14</v>
      </c>
      <c r="C12" s="3" t="s">
        <v>15</v>
      </c>
      <c r="D12" s="3" t="s">
        <v>22</v>
      </c>
      <c r="E12" s="2">
        <v>113</v>
      </c>
      <c r="F12" s="6">
        <v>14</v>
      </c>
      <c r="G12" s="3">
        <v>1</v>
      </c>
      <c r="H12" s="9">
        <f t="shared" si="0"/>
        <v>1.5820000000000001</v>
      </c>
      <c r="I12" s="13">
        <v>1.2001999999999999</v>
      </c>
      <c r="J12" s="9">
        <f t="shared" si="1"/>
        <v>1.8987164000000001</v>
      </c>
      <c r="K12" s="7"/>
    </row>
    <row r="13" spans="1:11" ht="24.75" customHeight="1" x14ac:dyDescent="0.2">
      <c r="A13" s="2">
        <v>8</v>
      </c>
      <c r="B13" s="12" t="s">
        <v>23</v>
      </c>
      <c r="C13" s="3" t="s">
        <v>16</v>
      </c>
      <c r="D13" s="3" t="s">
        <v>22</v>
      </c>
      <c r="E13" s="2">
        <v>107</v>
      </c>
      <c r="F13" s="6">
        <v>24</v>
      </c>
      <c r="G13" s="3">
        <v>1</v>
      </c>
      <c r="H13" s="9">
        <f t="shared" si="0"/>
        <v>2.5680000000000001</v>
      </c>
      <c r="I13" s="13">
        <v>1.2001999999999999</v>
      </c>
      <c r="J13" s="9">
        <f t="shared" si="1"/>
        <v>3.0821136</v>
      </c>
      <c r="K13" s="7"/>
    </row>
    <row r="14" spans="1:11" ht="36" x14ac:dyDescent="0.2">
      <c r="A14" s="5"/>
      <c r="B14" s="8" t="s">
        <v>4</v>
      </c>
      <c r="C14" s="5"/>
      <c r="D14" s="5"/>
      <c r="E14" s="5"/>
      <c r="F14" s="5"/>
      <c r="G14" s="5"/>
      <c r="H14" s="9"/>
      <c r="I14" s="9"/>
      <c r="J14" s="9">
        <f t="shared" ref="J14" si="2">SUM(J6:J13)</f>
        <v>17.57380848</v>
      </c>
      <c r="K14" s="10">
        <v>10.044</v>
      </c>
    </row>
    <row r="16" spans="1:11" ht="46.5" customHeight="1" x14ac:dyDescent="0.2">
      <c r="A16" s="14" t="s">
        <v>31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</row>
  </sheetData>
  <mergeCells count="4">
    <mergeCell ref="A16:K16"/>
    <mergeCell ref="A1:K1"/>
    <mergeCell ref="A2:K2"/>
    <mergeCell ref="A3:K3"/>
  </mergeCells>
  <pageMargins left="0.19685039370078741" right="0.19685039370078741" top="0.39370078740157483" bottom="0.39370078740157483" header="0" footer="0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2023-01-31T09:39:41Z</cp:lastPrinted>
  <dcterms:created xsi:type="dcterms:W3CDTF">2018-08-20T03:36:51Z</dcterms:created>
  <dcterms:modified xsi:type="dcterms:W3CDTF">2023-05-03T10:08:20Z</dcterms:modified>
</cp:coreProperties>
</file>