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Формы утвержд. Приказом Минэнерго от 05.05.16г. № 380\"/>
    </mc:Choice>
  </mc:AlternateContent>
  <bookViews>
    <workbookView xWindow="0" yWindow="0" windowWidth="16380" windowHeight="8190" tabRatio="500"/>
  </bookViews>
  <sheets>
    <sheet name="Форма 5. (2021г.)" sheetId="1" r:id="rId1"/>
  </sheets>
  <definedNames>
    <definedName name="_xlnm._FilterDatabase" localSheetId="0" hidden="1">'Форма 5. (2021г.)'!$A$19:$AQ$19</definedName>
    <definedName name="_xlnm.Print_Area" localSheetId="0">'Форма 5. (2021г.)'!$A$1:$AQ$94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K81" i="1" l="1"/>
  <c r="AQ81" i="1"/>
  <c r="Z66" i="1" l="1"/>
  <c r="AP31" i="1"/>
  <c r="AK31" i="1"/>
  <c r="J30" i="1"/>
  <c r="M30" i="1"/>
  <c r="N30" i="1"/>
  <c r="P30" i="1"/>
  <c r="R30" i="1"/>
  <c r="U30" i="1"/>
  <c r="X30" i="1"/>
  <c r="Z30" i="1"/>
  <c r="AC30" i="1"/>
  <c r="AD30" i="1"/>
  <c r="AF30" i="1"/>
  <c r="AH30" i="1"/>
  <c r="AJ31" i="1"/>
  <c r="AI31" i="1"/>
  <c r="AI30" i="1" s="1"/>
  <c r="AG31" i="1"/>
  <c r="AG30" i="1" s="1"/>
  <c r="AE31" i="1"/>
  <c r="AE30" i="1" s="1"/>
  <c r="AB31" i="1"/>
  <c r="AB30" i="1" s="1"/>
  <c r="AA31" i="1"/>
  <c r="AA30" i="1" s="1"/>
  <c r="Y31" i="1"/>
  <c r="Y30" i="1" s="1"/>
  <c r="W31" i="1"/>
  <c r="W30" i="1" s="1"/>
  <c r="V31" i="1"/>
  <c r="V30" i="1" s="1"/>
  <c r="T31" i="1"/>
  <c r="T30" i="1" s="1"/>
  <c r="S31" i="1"/>
  <c r="S30" i="1" s="1"/>
  <c r="Q31" i="1"/>
  <c r="Q30" i="1" s="1"/>
  <c r="O31" i="1"/>
  <c r="O30" i="1" s="1"/>
  <c r="N31" i="1"/>
  <c r="L31" i="1"/>
  <c r="L30" i="1" s="1"/>
  <c r="K31" i="1"/>
  <c r="K30" i="1" s="1"/>
  <c r="I31" i="1"/>
  <c r="I30" i="1" s="1"/>
  <c r="H31" i="1"/>
  <c r="H30" i="1" s="1"/>
  <c r="G31" i="1"/>
  <c r="G30" i="1" s="1"/>
  <c r="F31" i="1"/>
  <c r="F30" i="1" s="1"/>
  <c r="AM54" i="1"/>
  <c r="AM52" i="1" s="1"/>
  <c r="AN54" i="1"/>
  <c r="AO54" i="1"/>
  <c r="AP54" i="1"/>
  <c r="AQ54" i="1"/>
  <c r="AL53" i="1"/>
  <c r="AL52" i="1" s="1"/>
  <c r="AM53" i="1"/>
  <c r="AN53" i="1"/>
  <c r="AO53" i="1"/>
  <c r="AP53" i="1"/>
  <c r="AQ53" i="1"/>
  <c r="AK54" i="1"/>
  <c r="AK55" i="1"/>
  <c r="V52" i="1"/>
  <c r="W52" i="1"/>
  <c r="X52" i="1"/>
  <c r="Y52" i="1"/>
  <c r="Z52" i="1"/>
  <c r="AA52" i="1"/>
  <c r="U52" i="1"/>
  <c r="N52" i="1"/>
  <c r="O52" i="1"/>
  <c r="P52" i="1"/>
  <c r="Q52" i="1"/>
  <c r="R52" i="1"/>
  <c r="S52" i="1"/>
  <c r="M52" i="1"/>
  <c r="AL57" i="1"/>
  <c r="AM57" i="1"/>
  <c r="AN59" i="1"/>
  <c r="AN60" i="1"/>
  <c r="AN61" i="1"/>
  <c r="AN62" i="1"/>
  <c r="AN63" i="1"/>
  <c r="AK59" i="1"/>
  <c r="AK60" i="1"/>
  <c r="AK61" i="1"/>
  <c r="AK62" i="1"/>
  <c r="AK63" i="1"/>
  <c r="AK58" i="1"/>
  <c r="AK64" i="1"/>
  <c r="V57" i="1"/>
  <c r="W57" i="1"/>
  <c r="X57" i="1"/>
  <c r="Y57" i="1"/>
  <c r="Z57" i="1"/>
  <c r="AA57" i="1"/>
  <c r="U57" i="1"/>
  <c r="M57" i="1"/>
  <c r="F67" i="1"/>
  <c r="G67" i="1"/>
  <c r="H67" i="1"/>
  <c r="I67" i="1"/>
  <c r="J67" i="1"/>
  <c r="K67" i="1"/>
  <c r="L67" i="1"/>
  <c r="M67" i="1"/>
  <c r="M66" i="1" s="1"/>
  <c r="N67" i="1"/>
  <c r="O67" i="1"/>
  <c r="P67" i="1"/>
  <c r="Q67" i="1"/>
  <c r="R67" i="1"/>
  <c r="R66" i="1" s="1"/>
  <c r="S67" i="1"/>
  <c r="T67" i="1"/>
  <c r="U67" i="1"/>
  <c r="V67" i="1"/>
  <c r="W67" i="1"/>
  <c r="X67" i="1"/>
  <c r="Y67" i="1"/>
  <c r="Z67" i="1"/>
  <c r="AA67" i="1"/>
  <c r="AA66" i="1" s="1"/>
  <c r="AB67" i="1"/>
  <c r="AB66" i="1" s="1"/>
  <c r="AC67" i="1"/>
  <c r="AC66" i="1" s="1"/>
  <c r="AD67" i="1"/>
  <c r="AD66" i="1" s="1"/>
  <c r="AE67" i="1"/>
  <c r="AE66" i="1" s="1"/>
  <c r="AF67" i="1"/>
  <c r="AF66" i="1" s="1"/>
  <c r="AG67" i="1"/>
  <c r="AG66" i="1" s="1"/>
  <c r="AH67" i="1"/>
  <c r="AH66" i="1" s="1"/>
  <c r="AI67" i="1"/>
  <c r="AI66" i="1" s="1"/>
  <c r="AJ67" i="1"/>
  <c r="AJ66" i="1" s="1"/>
  <c r="AL67" i="1"/>
  <c r="AL66" i="1" s="1"/>
  <c r="AP67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E73" i="1"/>
  <c r="AQ68" i="1"/>
  <c r="AQ67" i="1" s="1"/>
  <c r="AQ66" i="1" s="1"/>
  <c r="AL68" i="1"/>
  <c r="AM68" i="1"/>
  <c r="AM67" i="1" s="1"/>
  <c r="AM66" i="1" s="1"/>
  <c r="AN68" i="1"/>
  <c r="AN67" i="1" s="1"/>
  <c r="AO68" i="1"/>
  <c r="AO67" i="1" s="1"/>
  <c r="AO66" i="1" s="1"/>
  <c r="AP68" i="1"/>
  <c r="AL70" i="1"/>
  <c r="AM70" i="1"/>
  <c r="AN70" i="1"/>
  <c r="AO70" i="1"/>
  <c r="AP70" i="1"/>
  <c r="AQ70" i="1"/>
  <c r="AK69" i="1"/>
  <c r="AK70" i="1"/>
  <c r="AL74" i="1"/>
  <c r="AM74" i="1"/>
  <c r="AM73" i="1" s="1"/>
  <c r="AN74" i="1"/>
  <c r="AN73" i="1" s="1"/>
  <c r="AO74" i="1"/>
  <c r="AP74" i="1"/>
  <c r="AQ74" i="1"/>
  <c r="AQ73" i="1" s="1"/>
  <c r="AL75" i="1"/>
  <c r="AL73" i="1" s="1"/>
  <c r="AM75" i="1"/>
  <c r="AN75" i="1"/>
  <c r="AO75" i="1"/>
  <c r="AO73" i="1" s="1"/>
  <c r="AP75" i="1"/>
  <c r="AP73" i="1" s="1"/>
  <c r="AQ75" i="1"/>
  <c r="AK74" i="1"/>
  <c r="AK75" i="1"/>
  <c r="AK71" i="1"/>
  <c r="AK72" i="1"/>
  <c r="AN88" i="1"/>
  <c r="AN66" i="1" l="1"/>
  <c r="AP66" i="1"/>
  <c r="AP52" i="1"/>
  <c r="V49" i="1"/>
  <c r="AO31" i="1"/>
  <c r="AN31" i="1"/>
  <c r="U66" i="1"/>
  <c r="AK73" i="1"/>
  <c r="AO52" i="1"/>
  <c r="AQ31" i="1"/>
  <c r="AQ30" i="1" s="1"/>
  <c r="AQ28" i="1" s="1"/>
  <c r="AQ21" i="1" s="1"/>
  <c r="AM31" i="1"/>
  <c r="AN52" i="1"/>
  <c r="AK57" i="1"/>
  <c r="AQ94" i="1"/>
  <c r="AK94" i="1"/>
  <c r="AQ93" i="1"/>
  <c r="AK93" i="1"/>
  <c r="AQ92" i="1"/>
  <c r="AK92" i="1"/>
  <c r="AQ91" i="1"/>
  <c r="AK91" i="1"/>
  <c r="AP90" i="1"/>
  <c r="AP26" i="1" s="1"/>
  <c r="AO90" i="1"/>
  <c r="AN90" i="1"/>
  <c r="AN26" i="1" s="1"/>
  <c r="AM90" i="1"/>
  <c r="AM26" i="1" s="1"/>
  <c r="AL90" i="1"/>
  <c r="AJ90" i="1"/>
  <c r="AI90" i="1"/>
  <c r="AI26" i="1" s="1"/>
  <c r="AH90" i="1"/>
  <c r="AH26" i="1" s="1"/>
  <c r="AG90" i="1"/>
  <c r="AG26" i="1" s="1"/>
  <c r="AF90" i="1"/>
  <c r="AE90" i="1"/>
  <c r="AE26" i="1" s="1"/>
  <c r="AD90" i="1"/>
  <c r="AD26" i="1" s="1"/>
  <c r="AC90" i="1"/>
  <c r="AB90" i="1"/>
  <c r="AA90" i="1"/>
  <c r="AA26" i="1" s="1"/>
  <c r="Z90" i="1"/>
  <c r="Z26" i="1" s="1"/>
  <c r="Y90" i="1"/>
  <c r="Y26" i="1" s="1"/>
  <c r="X90" i="1"/>
  <c r="W90" i="1"/>
  <c r="W26" i="1" s="1"/>
  <c r="V90" i="1"/>
  <c r="V26" i="1" s="1"/>
  <c r="U90" i="1"/>
  <c r="U26" i="1" s="1"/>
  <c r="T90" i="1"/>
  <c r="S90" i="1"/>
  <c r="S26" i="1" s="1"/>
  <c r="R90" i="1"/>
  <c r="R26" i="1" s="1"/>
  <c r="Q90" i="1"/>
  <c r="Q26" i="1" s="1"/>
  <c r="P90" i="1"/>
  <c r="O90" i="1"/>
  <c r="O26" i="1" s="1"/>
  <c r="N90" i="1"/>
  <c r="N26" i="1" s="1"/>
  <c r="M90" i="1"/>
  <c r="M26" i="1" s="1"/>
  <c r="L90" i="1"/>
  <c r="K90" i="1"/>
  <c r="K26" i="1" s="1"/>
  <c r="J90" i="1"/>
  <c r="J26" i="1" s="1"/>
  <c r="I90" i="1"/>
  <c r="H90" i="1"/>
  <c r="G90" i="1"/>
  <c r="G26" i="1" s="1"/>
  <c r="F90" i="1"/>
  <c r="F26" i="1" s="1"/>
  <c r="E90" i="1"/>
  <c r="E26" i="1" s="1"/>
  <c r="AK89" i="1"/>
  <c r="AK88" i="1"/>
  <c r="AN87" i="1"/>
  <c r="AN86" i="1" s="1"/>
  <c r="AN24" i="1" s="1"/>
  <c r="AK87" i="1"/>
  <c r="AQ86" i="1"/>
  <c r="AP86" i="1"/>
  <c r="AO86" i="1"/>
  <c r="AO24" i="1" s="1"/>
  <c r="AM86" i="1"/>
  <c r="AL86" i="1"/>
  <c r="AJ86" i="1"/>
  <c r="AI86" i="1"/>
  <c r="AI24" i="1" s="1"/>
  <c r="AH86" i="1"/>
  <c r="AH24" i="1" s="1"/>
  <c r="AG86" i="1"/>
  <c r="AF86" i="1"/>
  <c r="AF24" i="1" s="1"/>
  <c r="AE86" i="1"/>
  <c r="AE24" i="1" s="1"/>
  <c r="AD86" i="1"/>
  <c r="AD24" i="1" s="1"/>
  <c r="AC86" i="1"/>
  <c r="AB86" i="1"/>
  <c r="AB24" i="1" s="1"/>
  <c r="AA86" i="1"/>
  <c r="AA24" i="1" s="1"/>
  <c r="Z86" i="1"/>
  <c r="Z24" i="1" s="1"/>
  <c r="Y86" i="1"/>
  <c r="X86" i="1"/>
  <c r="X24" i="1" s="1"/>
  <c r="W86" i="1"/>
  <c r="W24" i="1" s="1"/>
  <c r="V86" i="1"/>
  <c r="V24" i="1" s="1"/>
  <c r="U86" i="1"/>
  <c r="U24" i="1" s="1"/>
  <c r="T86" i="1"/>
  <c r="T24" i="1" s="1"/>
  <c r="S86" i="1"/>
  <c r="S24" i="1" s="1"/>
  <c r="R86" i="1"/>
  <c r="R24" i="1" s="1"/>
  <c r="Q86" i="1"/>
  <c r="P86" i="1"/>
  <c r="P24" i="1" s="1"/>
  <c r="O86" i="1"/>
  <c r="O24" i="1" s="1"/>
  <c r="N86" i="1"/>
  <c r="L86" i="1"/>
  <c r="K86" i="1"/>
  <c r="K24" i="1" s="1"/>
  <c r="J86" i="1"/>
  <c r="J24" i="1" s="1"/>
  <c r="I86" i="1"/>
  <c r="I24" i="1" s="1"/>
  <c r="H86" i="1"/>
  <c r="G86" i="1"/>
  <c r="G24" i="1" s="1"/>
  <c r="F86" i="1"/>
  <c r="F24" i="1" s="1"/>
  <c r="E86" i="1"/>
  <c r="E24" i="1" s="1"/>
  <c r="AK80" i="1"/>
  <c r="AK79" i="1" s="1"/>
  <c r="AQ80" i="1"/>
  <c r="AQ79" i="1" s="1"/>
  <c r="AP80" i="1"/>
  <c r="AO80" i="1"/>
  <c r="AN80" i="1"/>
  <c r="AM80" i="1"/>
  <c r="AM49" i="1" s="1"/>
  <c r="AL80" i="1"/>
  <c r="AL49" i="1" s="1"/>
  <c r="AJ80" i="1"/>
  <c r="AJ79" i="1" s="1"/>
  <c r="AI80" i="1"/>
  <c r="AI79" i="1" s="1"/>
  <c r="AH80" i="1"/>
  <c r="AH79" i="1" s="1"/>
  <c r="AG80" i="1"/>
  <c r="AG79" i="1" s="1"/>
  <c r="AF80" i="1"/>
  <c r="AF79" i="1" s="1"/>
  <c r="AE80" i="1"/>
  <c r="AD80" i="1"/>
  <c r="AD79" i="1" s="1"/>
  <c r="AB80" i="1"/>
  <c r="AB79" i="1" s="1"/>
  <c r="AA80" i="1"/>
  <c r="AA79" i="1" s="1"/>
  <c r="Z80" i="1"/>
  <c r="Z79" i="1" s="1"/>
  <c r="Y80" i="1"/>
  <c r="Y79" i="1" s="1"/>
  <c r="X80" i="1"/>
  <c r="X79" i="1" s="1"/>
  <c r="W80" i="1"/>
  <c r="W79" i="1" s="1"/>
  <c r="V80" i="1"/>
  <c r="V79" i="1" s="1"/>
  <c r="U80" i="1"/>
  <c r="U79" i="1" s="1"/>
  <c r="T80" i="1"/>
  <c r="T79" i="1" s="1"/>
  <c r="S80" i="1"/>
  <c r="S79" i="1" s="1"/>
  <c r="R80" i="1"/>
  <c r="R79" i="1" s="1"/>
  <c r="Q80" i="1"/>
  <c r="Q79" i="1" s="1"/>
  <c r="P80" i="1"/>
  <c r="P79" i="1" s="1"/>
  <c r="O80" i="1"/>
  <c r="O79" i="1" s="1"/>
  <c r="N80" i="1"/>
  <c r="N79" i="1" s="1"/>
  <c r="M80" i="1"/>
  <c r="M79" i="1" s="1"/>
  <c r="L80" i="1"/>
  <c r="L79" i="1" s="1"/>
  <c r="K80" i="1"/>
  <c r="K79" i="1" s="1"/>
  <c r="J80" i="1"/>
  <c r="I80" i="1"/>
  <c r="I79" i="1" s="1"/>
  <c r="H80" i="1"/>
  <c r="H79" i="1" s="1"/>
  <c r="G80" i="1"/>
  <c r="G79" i="1" s="1"/>
  <c r="F80" i="1"/>
  <c r="F79" i="1" s="1"/>
  <c r="E80" i="1"/>
  <c r="E79" i="1" s="1"/>
  <c r="AP79" i="1"/>
  <c r="AO79" i="1"/>
  <c r="AN79" i="1"/>
  <c r="AM79" i="1"/>
  <c r="AL79" i="1"/>
  <c r="AE79" i="1"/>
  <c r="AC79" i="1"/>
  <c r="J79" i="1"/>
  <c r="AK68" i="1"/>
  <c r="AK67" i="1" s="1"/>
  <c r="AK66" i="1" s="1"/>
  <c r="X66" i="1"/>
  <c r="W66" i="1"/>
  <c r="V66" i="1"/>
  <c r="T66" i="1"/>
  <c r="S66" i="1"/>
  <c r="P66" i="1"/>
  <c r="O66" i="1"/>
  <c r="N66" i="1"/>
  <c r="L66" i="1"/>
  <c r="K66" i="1"/>
  <c r="J66" i="1"/>
  <c r="H66" i="1"/>
  <c r="G66" i="1"/>
  <c r="F66" i="1"/>
  <c r="E67" i="1"/>
  <c r="E66" i="1" s="1"/>
  <c r="Y66" i="1"/>
  <c r="Y49" i="1" s="1"/>
  <c r="Q66" i="1"/>
  <c r="I66" i="1"/>
  <c r="AN64" i="1"/>
  <c r="AN58" i="1"/>
  <c r="AN57" i="1" s="1"/>
  <c r="AN49" i="1" s="1"/>
  <c r="AQ57" i="1"/>
  <c r="AQ56" i="1" s="1"/>
  <c r="AP57" i="1"/>
  <c r="AP56" i="1" s="1"/>
  <c r="AO57" i="1"/>
  <c r="AO56" i="1" s="1"/>
  <c r="AL56" i="1"/>
  <c r="AJ57" i="1"/>
  <c r="AJ56" i="1" s="1"/>
  <c r="AI57" i="1"/>
  <c r="AI56" i="1" s="1"/>
  <c r="AH57" i="1"/>
  <c r="AH56" i="1" s="1"/>
  <c r="AG57" i="1"/>
  <c r="AG56" i="1" s="1"/>
  <c r="AF57" i="1"/>
  <c r="AF56" i="1" s="1"/>
  <c r="AE57" i="1"/>
  <c r="AE56" i="1" s="1"/>
  <c r="AD57" i="1"/>
  <c r="AD56" i="1" s="1"/>
  <c r="AC57" i="1"/>
  <c r="AC56" i="1" s="1"/>
  <c r="AB57" i="1"/>
  <c r="AB56" i="1" s="1"/>
  <c r="AA56" i="1"/>
  <c r="Z56" i="1"/>
  <c r="Y56" i="1"/>
  <c r="X56" i="1"/>
  <c r="W56" i="1"/>
  <c r="V56" i="1"/>
  <c r="U56" i="1"/>
  <c r="T57" i="1"/>
  <c r="T56" i="1" s="1"/>
  <c r="S57" i="1"/>
  <c r="S56" i="1" s="1"/>
  <c r="R57" i="1"/>
  <c r="R56" i="1" s="1"/>
  <c r="Q57" i="1"/>
  <c r="Q56" i="1" s="1"/>
  <c r="P57" i="1"/>
  <c r="O57" i="1"/>
  <c r="N57" i="1"/>
  <c r="N56" i="1" s="1"/>
  <c r="M56" i="1"/>
  <c r="L57" i="1"/>
  <c r="L56" i="1" s="1"/>
  <c r="K57" i="1"/>
  <c r="K56" i="1" s="1"/>
  <c r="J57" i="1"/>
  <c r="J56" i="1" s="1"/>
  <c r="I57" i="1"/>
  <c r="I56" i="1" s="1"/>
  <c r="H57" i="1"/>
  <c r="H56" i="1" s="1"/>
  <c r="G57" i="1"/>
  <c r="G56" i="1" s="1"/>
  <c r="F57" i="1"/>
  <c r="F56" i="1" s="1"/>
  <c r="E57" i="1"/>
  <c r="E56" i="1" s="1"/>
  <c r="AM56" i="1"/>
  <c r="AQ55" i="1"/>
  <c r="AQ52" i="1" s="1"/>
  <c r="AQ49" i="1" s="1"/>
  <c r="AQ22" i="1" s="1"/>
  <c r="AK53" i="1"/>
  <c r="AK52" i="1" s="1"/>
  <c r="AJ52" i="1"/>
  <c r="AI52" i="1"/>
  <c r="AH52" i="1"/>
  <c r="AG52" i="1"/>
  <c r="AF52" i="1"/>
  <c r="AE52" i="1"/>
  <c r="AD52" i="1"/>
  <c r="AC52" i="1"/>
  <c r="AB52" i="1"/>
  <c r="T52" i="1"/>
  <c r="L52" i="1"/>
  <c r="K52" i="1"/>
  <c r="J52" i="1"/>
  <c r="J49" i="1" s="1"/>
  <c r="I52" i="1"/>
  <c r="H52" i="1"/>
  <c r="G52" i="1"/>
  <c r="F52" i="1"/>
  <c r="F49" i="1" s="1"/>
  <c r="E52" i="1"/>
  <c r="AN30" i="1"/>
  <c r="AN28" i="1" s="1"/>
  <c r="AN21" i="1" s="1"/>
  <c r="AK30" i="1"/>
  <c r="AK28" i="1" s="1"/>
  <c r="AK21" i="1" s="1"/>
  <c r="AP30" i="1"/>
  <c r="AP28" i="1" s="1"/>
  <c r="AP21" i="1" s="1"/>
  <c r="AO30" i="1"/>
  <c r="AM30" i="1"/>
  <c r="AM28" i="1" s="1"/>
  <c r="AM21" i="1" s="1"/>
  <c r="AL30" i="1"/>
  <c r="AL28" i="1" s="1"/>
  <c r="AL21" i="1" s="1"/>
  <c r="AJ30" i="1"/>
  <c r="AJ28" i="1" s="1"/>
  <c r="AJ21" i="1" s="1"/>
  <c r="AI28" i="1"/>
  <c r="AI21" i="1" s="1"/>
  <c r="AH28" i="1"/>
  <c r="AH21" i="1" s="1"/>
  <c r="AG28" i="1"/>
  <c r="AG21" i="1" s="1"/>
  <c r="AF28" i="1"/>
  <c r="AF21" i="1" s="1"/>
  <c r="AE28" i="1"/>
  <c r="AE21" i="1" s="1"/>
  <c r="AC28" i="1"/>
  <c r="AC21" i="1" s="1"/>
  <c r="AB28" i="1"/>
  <c r="AB21" i="1" s="1"/>
  <c r="AA28" i="1"/>
  <c r="AA21" i="1" s="1"/>
  <c r="Y28" i="1"/>
  <c r="Y21" i="1" s="1"/>
  <c r="W28" i="1"/>
  <c r="W21" i="1" s="1"/>
  <c r="V28" i="1"/>
  <c r="V21" i="1" s="1"/>
  <c r="U28" i="1"/>
  <c r="U21" i="1" s="1"/>
  <c r="T28" i="1"/>
  <c r="T21" i="1" s="1"/>
  <c r="S28" i="1"/>
  <c r="S21" i="1" s="1"/>
  <c r="Q28" i="1"/>
  <c r="Q21" i="1" s="1"/>
  <c r="P28" i="1"/>
  <c r="P21" i="1" s="1"/>
  <c r="O28" i="1"/>
  <c r="O21" i="1" s="1"/>
  <c r="N28" i="1"/>
  <c r="N21" i="1" s="1"/>
  <c r="M28" i="1"/>
  <c r="M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30" i="1"/>
  <c r="E28" i="1" s="1"/>
  <c r="E21" i="1" s="1"/>
  <c r="AO28" i="1"/>
  <c r="AO21" i="1" s="1"/>
  <c r="AD28" i="1"/>
  <c r="Z28" i="1"/>
  <c r="Z21" i="1" s="1"/>
  <c r="X28" i="1"/>
  <c r="X21" i="1" s="1"/>
  <c r="R28" i="1"/>
  <c r="R21" i="1" s="1"/>
  <c r="AO26" i="1"/>
  <c r="AL26" i="1"/>
  <c r="AJ26" i="1"/>
  <c r="AF26" i="1"/>
  <c r="AC26" i="1"/>
  <c r="AB26" i="1"/>
  <c r="X26" i="1"/>
  <c r="T26" i="1"/>
  <c r="P26" i="1"/>
  <c r="L26" i="1"/>
  <c r="I26" i="1"/>
  <c r="H26" i="1"/>
  <c r="AQ24" i="1"/>
  <c r="AP24" i="1"/>
  <c r="AM24" i="1"/>
  <c r="AL24" i="1"/>
  <c r="AJ24" i="1"/>
  <c r="AG24" i="1"/>
  <c r="AC24" i="1"/>
  <c r="Y24" i="1"/>
  <c r="Q24" i="1"/>
  <c r="N24" i="1"/>
  <c r="M24" i="1"/>
  <c r="L24" i="1"/>
  <c r="H24" i="1"/>
  <c r="AD21" i="1"/>
  <c r="K49" i="1" l="1"/>
  <c r="AA49" i="1"/>
  <c r="W49" i="1"/>
  <c r="W22" i="1" s="1"/>
  <c r="W20" i="1" s="1"/>
  <c r="W27" i="1" s="1"/>
  <c r="AQ90" i="1"/>
  <c r="AQ26" i="1" s="1"/>
  <c r="AQ20" i="1" s="1"/>
  <c r="AQ27" i="1" s="1"/>
  <c r="U49" i="1"/>
  <c r="AD49" i="1"/>
  <c r="AH49" i="1"/>
  <c r="E49" i="1"/>
  <c r="E22" i="1" s="1"/>
  <c r="E20" i="1" s="1"/>
  <c r="E27" i="1" s="1"/>
  <c r="I49" i="1"/>
  <c r="T49" i="1"/>
  <c r="AE49" i="1"/>
  <c r="AI49" i="1"/>
  <c r="Q49" i="1"/>
  <c r="X49" i="1"/>
  <c r="AF49" i="1"/>
  <c r="AF22" i="1" s="1"/>
  <c r="AF20" i="1" s="1"/>
  <c r="AF27" i="1" s="1"/>
  <c r="AO49" i="1"/>
  <c r="AO22" i="1" s="1"/>
  <c r="AO20" i="1" s="1"/>
  <c r="AO27" i="1" s="1"/>
  <c r="Z49" i="1"/>
  <c r="Z22" i="1" s="1"/>
  <c r="Z20" i="1" s="1"/>
  <c r="Z27" i="1" s="1"/>
  <c r="S49" i="1"/>
  <c r="S22" i="1" s="1"/>
  <c r="S20" i="1" s="1"/>
  <c r="S27" i="1" s="1"/>
  <c r="N49" i="1"/>
  <c r="AB49" i="1"/>
  <c r="AJ49" i="1"/>
  <c r="G49" i="1"/>
  <c r="G22" i="1" s="1"/>
  <c r="G20" i="1" s="1"/>
  <c r="G27" i="1" s="1"/>
  <c r="AC49" i="1"/>
  <c r="AG49" i="1"/>
  <c r="AG22" i="1" s="1"/>
  <c r="AG20" i="1" s="1"/>
  <c r="AG27" i="1" s="1"/>
  <c r="R49" i="1"/>
  <c r="M49" i="1"/>
  <c r="P56" i="1"/>
  <c r="P49" i="1"/>
  <c r="P22" i="1" s="1"/>
  <c r="P20" i="1" s="1"/>
  <c r="P27" i="1" s="1"/>
  <c r="H49" i="1"/>
  <c r="L49" i="1"/>
  <c r="L22" i="1" s="1"/>
  <c r="L20" i="1" s="1"/>
  <c r="L27" i="1" s="1"/>
  <c r="O56" i="1"/>
  <c r="O49" i="1"/>
  <c r="O22" i="1" s="1"/>
  <c r="O20" i="1" s="1"/>
  <c r="O27" i="1" s="1"/>
  <c r="AP49" i="1"/>
  <c r="AK49" i="1"/>
  <c r="H22" i="1"/>
  <c r="H20" i="1" s="1"/>
  <c r="H27" i="1" s="1"/>
  <c r="T22" i="1"/>
  <c r="T20" i="1" s="1"/>
  <c r="T27" i="1" s="1"/>
  <c r="X22" i="1"/>
  <c r="X20" i="1" s="1"/>
  <c r="X27" i="1" s="1"/>
  <c r="AB22" i="1"/>
  <c r="AB20" i="1" s="1"/>
  <c r="AB27" i="1" s="1"/>
  <c r="AJ22" i="1"/>
  <c r="AJ20" i="1" s="1"/>
  <c r="AJ27" i="1" s="1"/>
  <c r="AC22" i="1"/>
  <c r="AC20" i="1" s="1"/>
  <c r="AC27" i="1" s="1"/>
  <c r="AN56" i="1"/>
  <c r="AM22" i="1"/>
  <c r="AM20" i="1" s="1"/>
  <c r="AM27" i="1" s="1"/>
  <c r="K22" i="1"/>
  <c r="K20" i="1" s="1"/>
  <c r="K27" i="1" s="1"/>
  <c r="AA22" i="1"/>
  <c r="AA20" i="1" s="1"/>
  <c r="AA27" i="1" s="1"/>
  <c r="AE22" i="1"/>
  <c r="AE20" i="1" s="1"/>
  <c r="AE27" i="1" s="1"/>
  <c r="AI22" i="1"/>
  <c r="AI20" i="1" s="1"/>
  <c r="AI27" i="1" s="1"/>
  <c r="AL22" i="1"/>
  <c r="AL20" i="1" s="1"/>
  <c r="AL27" i="1" s="1"/>
  <c r="AP22" i="1"/>
  <c r="AP20" i="1" s="1"/>
  <c r="AP27" i="1" s="1"/>
  <c r="AK56" i="1"/>
  <c r="F22" i="1"/>
  <c r="F20" i="1" s="1"/>
  <c r="F27" i="1" s="1"/>
  <c r="J22" i="1"/>
  <c r="J20" i="1" s="1"/>
  <c r="J27" i="1" s="1"/>
  <c r="N22" i="1"/>
  <c r="N20" i="1" s="1"/>
  <c r="N27" i="1" s="1"/>
  <c r="R22" i="1"/>
  <c r="R20" i="1" s="1"/>
  <c r="R27" i="1" s="1"/>
  <c r="V22" i="1"/>
  <c r="V20" i="1" s="1"/>
  <c r="V27" i="1" s="1"/>
  <c r="AD22" i="1"/>
  <c r="AD20" i="1" s="1"/>
  <c r="AD27" i="1" s="1"/>
  <c r="AH22" i="1"/>
  <c r="AH20" i="1" s="1"/>
  <c r="AH27" i="1" s="1"/>
  <c r="AK86" i="1"/>
  <c r="AK24" i="1" s="1"/>
  <c r="AK90" i="1"/>
  <c r="AK26" i="1" s="1"/>
  <c r="I22" i="1"/>
  <c r="I20" i="1" s="1"/>
  <c r="I27" i="1" s="1"/>
  <c r="M22" i="1"/>
  <c r="M20" i="1" s="1"/>
  <c r="M27" i="1" s="1"/>
  <c r="Q22" i="1"/>
  <c r="Q20" i="1" s="1"/>
  <c r="Q27" i="1" s="1"/>
  <c r="U22" i="1"/>
  <c r="U20" i="1" s="1"/>
  <c r="U27" i="1" s="1"/>
  <c r="Y22" i="1"/>
  <c r="Y20" i="1" s="1"/>
  <c r="Y27" i="1" s="1"/>
  <c r="AK22" i="1" l="1"/>
  <c r="AK20" i="1" s="1"/>
  <c r="AK27" i="1" s="1"/>
  <c r="AN22" i="1"/>
  <c r="AN20" i="1" l="1"/>
  <c r="AN27" i="1" s="1"/>
</calcChain>
</file>

<file path=xl/sharedStrings.xml><?xml version="1.0" encoding="utf-8"?>
<sst xmlns="http://schemas.openxmlformats.org/spreadsheetml/2006/main" count="330" uniqueCount="194">
  <si>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</si>
  <si>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</si>
  <si>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</si>
  <si>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</si>
  <si>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на 2021 год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</si>
  <si>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</si>
  <si>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</si>
  <si>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</si>
  <si>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</si>
  <si>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</si>
  <si>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</si>
  <si>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</si>
  <si>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</si>
  <si>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</si>
  <si>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</si>
  <si>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</si>
  <si>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за год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</si>
  <si>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</si>
  <si>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</si>
  <si>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</si>
  <si>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</si>
  <si>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</si>
  <si>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</si>
  <si>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</si>
  <si>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</si>
  <si>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</si>
  <si>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</si>
  <si>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</si>
  <si>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</si>
  <si>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</si>
  <si>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</si>
  <si>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</si>
  <si>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</si>
  <si>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</si>
  <si>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</si>
  <si>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</si>
  <si>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</si>
  <si>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</si>
  <si>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</si>
  <si>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</si>
  <si>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</si>
  <si>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</si>
  <si>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</si>
  <si>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</si>
  <si>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</si>
  <si>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</si>
  <si>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</si>
  <si>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</si>
  <si>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</si>
  <si>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</si>
  <si>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</si>
  <si>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</si>
  <si>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</si>
  <si>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</si>
  <si>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</si>
  <si>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</si>
  <si>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</si>
  <si>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</si>
  <si>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</si>
  <si>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</si>
  <si>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</si>
  <si>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</si>
  <si>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</si>
  <si>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</si>
  <si>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</si>
  <si>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</si>
  <si>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</si>
  <si>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</si>
  <si>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</si>
  <si>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</si>
  <si>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</si>
  <si>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</si>
  <si>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</si>
  <si>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</si>
  <si>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</si>
  <si>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</si>
  <si>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</si>
  <si>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</si>
  <si>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</si>
  <si>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</si>
  <si>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</si>
  <si>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</si>
  <si>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</si>
  <si>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заявителей в зоне обслуживания АО «УЭС» (г.Учалы, с.Учалы, п.Буйда,п.Миндяк)</t>
  </si>
  <si>
    <t>H_UES_T2 2021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</si>
  <si>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</si>
  <si>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</si>
  <si>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</si>
  <si>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</si>
  <si>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</si>
  <si>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</si>
  <si>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</si>
  <si>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</si>
  <si>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</si>
  <si>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</si>
  <si>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</si>
  <si>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</si>
  <si>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</si>
  <si>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</si>
  <si>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</si>
  <si>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</si>
  <si>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</si>
  <si>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</si>
  <si>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</si>
  <si>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</si>
  <si>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</si>
  <si>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</si>
  <si>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</si>
  <si>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</si>
  <si>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</si>
  <si>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</si>
  <si>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</si>
  <si>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</si>
  <si>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</si>
  <si>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</si>
  <si>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</si>
  <si>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</si>
  <si>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</si>
  <si>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H_UES_P1</t>
  </si>
  <si>
    <t>Замена масляных выключателей на вакуумные в РП- 2 г.Учалы</t>
  </si>
  <si>
    <t>H_UES_P2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</si>
  <si>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</si>
  <si>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</si>
  <si>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</si>
  <si>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</si>
  <si>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H_UES_P3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</si>
  <si>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</si>
  <si>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</si>
  <si>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</si>
  <si>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</si>
  <si>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</si>
  <si>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</si>
  <si>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</t>
  </si>
  <si>
    <t>H_UES_C1 2021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</si>
  <si>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</si>
  <si>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</si>
  <si>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</si>
  <si>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</si>
  <si>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</si>
  <si>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</si>
  <si>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</si>
  <si>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</si>
  <si>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</si>
  <si>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</si>
  <si>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</si>
  <si>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</si>
  <si>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</si>
  <si>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</si>
  <si>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</si>
  <si>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</si>
  <si>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</si>
  <si>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</si>
  <si>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 и сооружений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</si>
  <si>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</si>
  <si>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</si>
  <si>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</si>
  <si>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</si>
  <si>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</si>
  <si>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</si>
  <si>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</si>
  <si>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</si>
  <si>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</si>
  <si>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</si>
  <si>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</si>
  <si>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"Юго-Восточный", "Аэропорт", ТП-42 г.Учалы (ВЛ-0,4кВ)</t>
  </si>
  <si>
    <t>H_UES_H1</t>
  </si>
  <si>
    <t>H_UES_H2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</si>
  <si>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</si>
  <si>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</si>
  <si>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</si>
  <si>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</si>
  <si>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</si>
  <si>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</t>
  </si>
  <si>
    <t>Приобретение оборудования для участка ИЗПИ и РЗА</t>
  </si>
  <si>
    <t xml:space="preserve">Приобретение грузопассажирского автомобиля </t>
  </si>
  <si>
    <t>H_UES_H4</t>
  </si>
  <si>
    <t>Приобретение оборудования (не требующего монтажа)</t>
  </si>
  <si>
    <t>H_UES_H6</t>
  </si>
  <si>
    <t>Утвержденные плановые значения показателей приведены в соответствии с Приказом Минпрома РБ № 184-О от 17.07.2020 г.</t>
  </si>
  <si>
    <t>Год раскрытия информации: 2021 год</t>
  </si>
  <si>
    <t>Строительство КЛ-6 кВ от ТП-14 до ТП-38</t>
  </si>
  <si>
    <t>Строительство ВОЛС</t>
  </si>
  <si>
    <t>Монтаж УСПД</t>
  </si>
  <si>
    <t>АСКУЭ</t>
  </si>
  <si>
    <t xml:space="preserve">Создание системы АСКУЭ </t>
  </si>
  <si>
    <t>Реконструкция ВЛ-0,4 кВ ф-2 ТП-41 ул.С.Юлаева</t>
  </si>
  <si>
    <t>Реконструкция ВЛ-0,4 кВ ф-3 ТП-83</t>
  </si>
  <si>
    <t>Реконструкция ВЛ-0,4 кВ ф-2 ТП-83</t>
  </si>
  <si>
    <t>Реконструкция ВЛ-0,4 кВ ф-3 ТП-95</t>
  </si>
  <si>
    <t>Переустройство ВЛ-10 кВ ф.31-14</t>
  </si>
  <si>
    <t>Переустройство ВЛ-10 кВ ф.31-05</t>
  </si>
  <si>
    <t>Реконструкция КЛ-6 кВ от ПС4 до РП-2 ( ф.4-13, 4-25)</t>
  </si>
  <si>
    <t>Замена РУ в ТП г.Учалы:  1.Замена РУ-0,4кВ ТП-8</t>
  </si>
  <si>
    <t xml:space="preserve"> Замена КТПН ТП-84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</si>
</sst>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textRotation="90" wrapText="1"/>
    </xf>
    <xf numFmtId="49" fontId="5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/>
    <xf numFmtId="0" fontId="4" fillId="0" borderId="2" xfId="0" applyFont="1" applyBorder="1"/>
    <xf numFmtId="0" fontId="0" fillId="0" borderId="2" xfId="0" applyFont="1" applyBorder="1" applyAlignment="1">
      <alignment horizontal="left" vertical="center" wrapText="1"/>
    </xf>
    <xf numFmtId="164" fontId="0" fillId="0" borderId="0" xfId="0" applyNumberFormat="1"/>
    <xf numFmtId="0" fontId="3" fillId="0" borderId="1" xfId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49" fontId="0" fillId="0" borderId="2" xfId="0" applyNumberFormat="1" applyFont="1" applyFill="1" applyBorder="1" applyAlignment="1">
      <alignment horizontal="left" vertical="center" wrapText="1"/>
    </xf>
    <xf numFmtId="0" fontId="0" fillId="0" borderId="0" xfId="0" applyFont="1" applyFill="1"/>
    <xf numFmtId="49" fontId="0" fillId="0" borderId="2" xfId="1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BL94"/>
  <sheetViews>
    <sheetView tabSelected="1" topLeftCell="AF13" zoomScaleNormal="100" workbookViewId="0">
      <selection activeCell="AR21" sqref="AR21"/>
    </sheetView>
  </sheetViews>
  <sheetFormatPr defaultColWidth="10.75" defaultRowHeight="15.75" x14ac:dyDescent="0.25"/>
  <cols>
    <col min="1" max="1" width="17.25" style="1" customWidth="1"/>
    <col min="2" max="2" width="46.375" style="1" customWidth="1"/>
    <col min="3" max="3" width="21.25" style="1" customWidth="1"/>
    <col min="4" max="4" width="15" style="1" customWidth="1"/>
    <col min="5" max="11" width="13" style="1" customWidth="1"/>
    <col min="12" max="12" width="15" style="1" customWidth="1"/>
    <col min="13" max="19" width="13" style="1" customWidth="1"/>
    <col min="20" max="20" width="12.875" style="1" customWidth="1"/>
    <col min="21" max="27" width="13" style="1" customWidth="1"/>
    <col min="28" max="28" width="10.75" style="1" customWidth="1"/>
    <col min="29" max="35" width="13" style="1" customWidth="1"/>
    <col min="36" max="36" width="11.25" style="1" customWidth="1"/>
    <col min="37" max="43" width="13" style="1" customWidth="1"/>
    <col min="44" max="64" width="10.875" style="1" customWidth="1"/>
  </cols>
  <sheetData>
    <row r="1" spans="1:64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 s="33" t="s">
        <v>0</v>
      </c>
      <c r="AO1" s="33"/>
      <c r="AP1" s="33"/>
      <c r="AQ1" s="33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</row>
    <row r="2" spans="1:64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 s="33" t="s">
        <v>1</v>
      </c>
      <c r="AO2" s="33"/>
      <c r="AP2" s="33"/>
      <c r="AQ2" s="33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</row>
    <row r="3" spans="1:64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 s="33" t="s">
        <v>2</v>
      </c>
      <c r="AO3" s="33"/>
      <c r="AP3" s="33"/>
      <c r="AQ3" s="3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</row>
    <row r="4" spans="1:64" ht="18.75" x14ac:dyDescent="0.3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</row>
    <row r="5" spans="1:64" ht="18.75" x14ac:dyDescent="0.3">
      <c r="A5" s="30" t="s">
        <v>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</row>
    <row r="6" spans="1:6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</row>
    <row r="7" spans="1:64" ht="18.75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4" x14ac:dyDescent="0.25">
      <c r="A8" s="29" t="s">
        <v>6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</row>
    <row r="9" spans="1:64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</row>
    <row r="10" spans="1:64" ht="18.75" x14ac:dyDescent="0.3">
      <c r="A10" s="30" t="s">
        <v>179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</row>
    <row r="11" spans="1:64" ht="18.7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4" ht="18.75" x14ac:dyDescent="0.25">
      <c r="A12" s="31" t="s">
        <v>178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</row>
    <row r="13" spans="1:64" ht="15.75" customHeight="1" x14ac:dyDescent="0.25">
      <c r="A13" s="32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</row>
    <row r="14" spans="1:64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</row>
    <row r="15" spans="1:64" ht="19.5" customHeight="1" x14ac:dyDescent="0.25">
      <c r="A15" s="26" t="s">
        <v>8</v>
      </c>
      <c r="B15" s="26" t="s">
        <v>9</v>
      </c>
      <c r="C15" s="26" t="s">
        <v>10</v>
      </c>
      <c r="D15" s="27" t="s">
        <v>11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</row>
    <row r="16" spans="1:64" ht="15.75" customHeight="1" x14ac:dyDescent="0.25">
      <c r="A16" s="26"/>
      <c r="B16" s="26"/>
      <c r="C16" s="26"/>
      <c r="D16" s="27" t="s">
        <v>12</v>
      </c>
      <c r="E16" s="27"/>
      <c r="F16" s="27"/>
      <c r="G16" s="27"/>
      <c r="H16" s="27"/>
      <c r="I16" s="27"/>
      <c r="J16" s="27"/>
      <c r="K16" s="27"/>
      <c r="L16" s="27" t="s">
        <v>13</v>
      </c>
      <c r="M16" s="27"/>
      <c r="N16" s="27"/>
      <c r="O16" s="27"/>
      <c r="P16" s="27"/>
      <c r="Q16" s="27"/>
      <c r="R16" s="27"/>
      <c r="S16" s="27"/>
      <c r="T16" s="27" t="s">
        <v>14</v>
      </c>
      <c r="U16" s="27"/>
      <c r="V16" s="27"/>
      <c r="W16" s="27"/>
      <c r="X16" s="27"/>
      <c r="Y16" s="27"/>
      <c r="Z16" s="27"/>
      <c r="AA16" s="27"/>
      <c r="AB16" s="27" t="s">
        <v>15</v>
      </c>
      <c r="AC16" s="27"/>
      <c r="AD16" s="27"/>
      <c r="AE16" s="27"/>
      <c r="AF16" s="27"/>
      <c r="AG16" s="27"/>
      <c r="AH16" s="27"/>
      <c r="AI16" s="27"/>
      <c r="AJ16" s="26" t="s">
        <v>16</v>
      </c>
      <c r="AK16" s="26"/>
      <c r="AL16" s="26"/>
      <c r="AM16" s="26"/>
      <c r="AN16" s="26"/>
      <c r="AO16" s="26"/>
      <c r="AP16" s="26"/>
      <c r="AQ16" s="2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</row>
    <row r="17" spans="1:64" ht="43.5" customHeight="1" x14ac:dyDescent="0.25">
      <c r="A17" s="26"/>
      <c r="B17" s="26"/>
      <c r="C17" s="26"/>
      <c r="D17" s="5" t="s">
        <v>17</v>
      </c>
      <c r="E17" s="27" t="s">
        <v>18</v>
      </c>
      <c r="F17" s="27"/>
      <c r="G17" s="27"/>
      <c r="H17" s="27"/>
      <c r="I17" s="27"/>
      <c r="J17" s="27"/>
      <c r="K17" s="27"/>
      <c r="L17" s="5" t="s">
        <v>17</v>
      </c>
      <c r="M17" s="26" t="s">
        <v>18</v>
      </c>
      <c r="N17" s="26"/>
      <c r="O17" s="26"/>
      <c r="P17" s="26"/>
      <c r="Q17" s="26"/>
      <c r="R17" s="26"/>
      <c r="S17" s="26"/>
      <c r="T17" s="5" t="s">
        <v>17</v>
      </c>
      <c r="U17" s="26" t="s">
        <v>18</v>
      </c>
      <c r="V17" s="26"/>
      <c r="W17" s="26"/>
      <c r="X17" s="26"/>
      <c r="Y17" s="26"/>
      <c r="Z17" s="26"/>
      <c r="AA17" s="26"/>
      <c r="AB17" s="5" t="s">
        <v>17</v>
      </c>
      <c r="AC17" s="26" t="s">
        <v>18</v>
      </c>
      <c r="AD17" s="26"/>
      <c r="AE17" s="26"/>
      <c r="AF17" s="26"/>
      <c r="AG17" s="26"/>
      <c r="AH17" s="26"/>
      <c r="AI17" s="26"/>
      <c r="AJ17" s="5" t="s">
        <v>17</v>
      </c>
      <c r="AK17" s="26" t="s">
        <v>18</v>
      </c>
      <c r="AL17" s="26"/>
      <c r="AM17" s="26"/>
      <c r="AN17" s="26"/>
      <c r="AO17" s="26"/>
      <c r="AP17" s="26"/>
      <c r="AQ17" s="26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</row>
    <row r="18" spans="1:64" ht="87.75" customHeight="1" x14ac:dyDescent="0.25">
      <c r="A18" s="26"/>
      <c r="B18" s="26"/>
      <c r="C18" s="26"/>
      <c r="D18" s="7" t="s">
        <v>19</v>
      </c>
      <c r="E18" s="7" t="s">
        <v>19</v>
      </c>
      <c r="F18" s="7" t="s">
        <v>20</v>
      </c>
      <c r="G18" s="7" t="s">
        <v>21</v>
      </c>
      <c r="H18" s="7" t="s">
        <v>22</v>
      </c>
      <c r="I18" s="7" t="s">
        <v>23</v>
      </c>
      <c r="J18" s="7" t="s">
        <v>183</v>
      </c>
      <c r="K18" s="7" t="s">
        <v>24</v>
      </c>
      <c r="L18" s="7" t="s">
        <v>19</v>
      </c>
      <c r="M18" s="7" t="s">
        <v>19</v>
      </c>
      <c r="N18" s="7" t="s">
        <v>20</v>
      </c>
      <c r="O18" s="7" t="s">
        <v>21</v>
      </c>
      <c r="P18" s="7" t="s">
        <v>22</v>
      </c>
      <c r="Q18" s="7" t="s">
        <v>23</v>
      </c>
      <c r="R18" s="7" t="s">
        <v>183</v>
      </c>
      <c r="S18" s="7" t="s">
        <v>24</v>
      </c>
      <c r="T18" s="7" t="s">
        <v>19</v>
      </c>
      <c r="U18" s="7" t="s">
        <v>19</v>
      </c>
      <c r="V18" s="7" t="s">
        <v>20</v>
      </c>
      <c r="W18" s="7" t="s">
        <v>21</v>
      </c>
      <c r="X18" s="7" t="s">
        <v>22</v>
      </c>
      <c r="Y18" s="7" t="s">
        <v>23</v>
      </c>
      <c r="Z18" s="7" t="s">
        <v>183</v>
      </c>
      <c r="AA18" s="7" t="s">
        <v>24</v>
      </c>
      <c r="AB18" s="7" t="s">
        <v>19</v>
      </c>
      <c r="AC18" s="7" t="s">
        <v>19</v>
      </c>
      <c r="AD18" s="7" t="s">
        <v>20</v>
      </c>
      <c r="AE18" s="7" t="s">
        <v>21</v>
      </c>
      <c r="AF18" s="7" t="s">
        <v>22</v>
      </c>
      <c r="AG18" s="7" t="s">
        <v>23</v>
      </c>
      <c r="AH18" s="7" t="s">
        <v>183</v>
      </c>
      <c r="AI18" s="7" t="s">
        <v>24</v>
      </c>
      <c r="AJ18" s="7" t="s">
        <v>19</v>
      </c>
      <c r="AK18" s="7" t="s">
        <v>19</v>
      </c>
      <c r="AL18" s="7" t="s">
        <v>20</v>
      </c>
      <c r="AM18" s="7" t="s">
        <v>21</v>
      </c>
      <c r="AN18" s="7" t="s">
        <v>22</v>
      </c>
      <c r="AO18" s="7" t="s">
        <v>23</v>
      </c>
      <c r="AP18" s="7" t="s">
        <v>183</v>
      </c>
      <c r="AQ18" s="7" t="s">
        <v>24</v>
      </c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64" x14ac:dyDescent="0.25">
      <c r="A19" s="8">
        <v>1</v>
      </c>
      <c r="B19" s="8">
        <v>2</v>
      </c>
      <c r="C19" s="8">
        <v>3</v>
      </c>
      <c r="D19" s="8" t="s">
        <v>25</v>
      </c>
      <c r="E19" s="8" t="s">
        <v>26</v>
      </c>
      <c r="F19" s="8" t="s">
        <v>27</v>
      </c>
      <c r="G19" s="8" t="s">
        <v>28</v>
      </c>
      <c r="H19" s="8" t="s">
        <v>29</v>
      </c>
      <c r="I19" s="8" t="s">
        <v>30</v>
      </c>
      <c r="J19" s="8"/>
      <c r="K19" s="8" t="s">
        <v>31</v>
      </c>
      <c r="L19" s="8" t="s">
        <v>32</v>
      </c>
      <c r="M19" s="8" t="s">
        <v>33</v>
      </c>
      <c r="N19" s="8" t="s">
        <v>34</v>
      </c>
      <c r="O19" s="8" t="s">
        <v>35</v>
      </c>
      <c r="P19" s="8" t="s">
        <v>36</v>
      </c>
      <c r="Q19" s="8" t="s">
        <v>37</v>
      </c>
      <c r="R19" s="8"/>
      <c r="S19" s="8" t="s">
        <v>38</v>
      </c>
      <c r="T19" s="8" t="s">
        <v>39</v>
      </c>
      <c r="U19" s="8" t="s">
        <v>40</v>
      </c>
      <c r="V19" s="8" t="s">
        <v>41</v>
      </c>
      <c r="W19" s="8" t="s">
        <v>42</v>
      </c>
      <c r="X19" s="8" t="s">
        <v>43</v>
      </c>
      <c r="Y19" s="8" t="s">
        <v>44</v>
      </c>
      <c r="Z19" s="8"/>
      <c r="AA19" s="8" t="s">
        <v>45</v>
      </c>
      <c r="AB19" s="8" t="s">
        <v>46</v>
      </c>
      <c r="AC19" s="8" t="s">
        <v>47</v>
      </c>
      <c r="AD19" s="8" t="s">
        <v>48</v>
      </c>
      <c r="AE19" s="8" t="s">
        <v>49</v>
      </c>
      <c r="AF19" s="8" t="s">
        <v>50</v>
      </c>
      <c r="AG19" s="8" t="s">
        <v>51</v>
      </c>
      <c r="AH19" s="8"/>
      <c r="AI19" s="8" t="s">
        <v>52</v>
      </c>
      <c r="AJ19" s="8" t="s">
        <v>53</v>
      </c>
      <c r="AK19" s="8" t="s">
        <v>54</v>
      </c>
      <c r="AL19" s="8" t="s">
        <v>55</v>
      </c>
      <c r="AM19" s="8" t="s">
        <v>56</v>
      </c>
      <c r="AN19" s="8" t="s">
        <v>57</v>
      </c>
      <c r="AO19" s="8" t="s">
        <v>58</v>
      </c>
      <c r="AP19" s="8"/>
      <c r="AQ19" s="8" t="s">
        <v>59</v>
      </c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64" ht="37.5" x14ac:dyDescent="0.25">
      <c r="A20" s="9" t="s">
        <v>60</v>
      </c>
      <c r="B20" s="10" t="s">
        <v>61</v>
      </c>
      <c r="C20" s="10" t="s">
        <v>62</v>
      </c>
      <c r="D20" s="11">
        <v>0</v>
      </c>
      <c r="E20" s="11">
        <f t="shared" ref="E20:AP20" si="0">E21+E22+E24+E26</f>
        <v>3</v>
      </c>
      <c r="F20" s="11">
        <f t="shared" si="0"/>
        <v>0</v>
      </c>
      <c r="G20" s="11">
        <f t="shared" si="0"/>
        <v>0</v>
      </c>
      <c r="H20" s="11">
        <f t="shared" si="0"/>
        <v>0</v>
      </c>
      <c r="I20" s="11">
        <f t="shared" si="0"/>
        <v>0</v>
      </c>
      <c r="J20" s="11">
        <f t="shared" si="0"/>
        <v>50</v>
      </c>
      <c r="K20" s="11">
        <f t="shared" si="0"/>
        <v>0</v>
      </c>
      <c r="L20" s="11">
        <f t="shared" si="0"/>
        <v>0</v>
      </c>
      <c r="M20" s="11">
        <f t="shared" si="0"/>
        <v>12.914999999999999</v>
      </c>
      <c r="N20" s="11">
        <f t="shared" si="0"/>
        <v>0</v>
      </c>
      <c r="O20" s="11">
        <f t="shared" si="0"/>
        <v>0</v>
      </c>
      <c r="P20" s="11">
        <f t="shared" si="0"/>
        <v>2.2389999999999999</v>
      </c>
      <c r="Q20" s="11">
        <f t="shared" si="0"/>
        <v>0</v>
      </c>
      <c r="R20" s="11">
        <f t="shared" si="0"/>
        <v>309</v>
      </c>
      <c r="S20" s="11">
        <f t="shared" si="0"/>
        <v>0</v>
      </c>
      <c r="T20" s="11">
        <f t="shared" si="0"/>
        <v>0</v>
      </c>
      <c r="U20" s="11">
        <f t="shared" si="0"/>
        <v>12.874000000000001</v>
      </c>
      <c r="V20" s="11">
        <f t="shared" si="0"/>
        <v>0</v>
      </c>
      <c r="W20" s="11">
        <f t="shared" si="0"/>
        <v>0</v>
      </c>
      <c r="X20" s="11">
        <f t="shared" si="0"/>
        <v>6.8780000000000001</v>
      </c>
      <c r="Y20" s="11">
        <f t="shared" si="0"/>
        <v>0</v>
      </c>
      <c r="Z20" s="11">
        <f t="shared" si="0"/>
        <v>424</v>
      </c>
      <c r="AA20" s="11">
        <f t="shared" si="0"/>
        <v>12</v>
      </c>
      <c r="AB20" s="11">
        <f t="shared" si="0"/>
        <v>0</v>
      </c>
      <c r="AC20" s="11">
        <f t="shared" si="0"/>
        <v>8.718</v>
      </c>
      <c r="AD20" s="11">
        <f t="shared" si="0"/>
        <v>0</v>
      </c>
      <c r="AE20" s="11">
        <f t="shared" si="0"/>
        <v>0</v>
      </c>
      <c r="AF20" s="11">
        <f t="shared" si="0"/>
        <v>5.1460000000000008</v>
      </c>
      <c r="AG20" s="11">
        <f t="shared" si="0"/>
        <v>0</v>
      </c>
      <c r="AH20" s="11">
        <f t="shared" si="0"/>
        <v>436</v>
      </c>
      <c r="AI20" s="11">
        <f t="shared" si="0"/>
        <v>0</v>
      </c>
      <c r="AJ20" s="11">
        <f t="shared" si="0"/>
        <v>0</v>
      </c>
      <c r="AK20" s="11">
        <f>AK21+AK22+AK24+AK26</f>
        <v>36.687999999999995</v>
      </c>
      <c r="AL20" s="11">
        <f t="shared" si="0"/>
        <v>0.441</v>
      </c>
      <c r="AM20" s="11">
        <f t="shared" si="0"/>
        <v>0</v>
      </c>
      <c r="AN20" s="11">
        <f t="shared" si="0"/>
        <v>14.263</v>
      </c>
      <c r="AO20" s="11">
        <f t="shared" si="0"/>
        <v>0</v>
      </c>
      <c r="AP20" s="11">
        <f t="shared" si="0"/>
        <v>1218</v>
      </c>
      <c r="AQ20" s="11">
        <f>AQ21+AQ22+AQ24+AQ26</f>
        <v>21</v>
      </c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</row>
    <row r="21" spans="1:64" x14ac:dyDescent="0.25">
      <c r="A21" s="6" t="s">
        <v>63</v>
      </c>
      <c r="B21" s="5" t="s">
        <v>64</v>
      </c>
      <c r="C21" s="5" t="s">
        <v>62</v>
      </c>
      <c r="D21" s="11">
        <v>0</v>
      </c>
      <c r="E21" s="11">
        <f t="shared" ref="E21:AQ21" si="1">E28</f>
        <v>2.5</v>
      </c>
      <c r="F21" s="11">
        <f t="shared" si="1"/>
        <v>0</v>
      </c>
      <c r="G21" s="11">
        <f t="shared" si="1"/>
        <v>0</v>
      </c>
      <c r="H21" s="11">
        <f t="shared" si="1"/>
        <v>0</v>
      </c>
      <c r="I21" s="11">
        <f t="shared" si="1"/>
        <v>0</v>
      </c>
      <c r="J21" s="11">
        <f t="shared" si="1"/>
        <v>50</v>
      </c>
      <c r="K21" s="11">
        <f t="shared" si="1"/>
        <v>0</v>
      </c>
      <c r="L21" s="11">
        <f t="shared" si="1"/>
        <v>0</v>
      </c>
      <c r="M21" s="11">
        <f t="shared" si="1"/>
        <v>2.76</v>
      </c>
      <c r="N21" s="11">
        <f t="shared" si="1"/>
        <v>0</v>
      </c>
      <c r="O21" s="11">
        <f t="shared" si="1"/>
        <v>0</v>
      </c>
      <c r="P21" s="11">
        <f t="shared" si="1"/>
        <v>2</v>
      </c>
      <c r="Q21" s="11">
        <f t="shared" si="1"/>
        <v>0</v>
      </c>
      <c r="R21" s="11">
        <f t="shared" si="1"/>
        <v>60</v>
      </c>
      <c r="S21" s="11">
        <f t="shared" si="1"/>
        <v>0</v>
      </c>
      <c r="T21" s="11">
        <f t="shared" si="1"/>
        <v>0</v>
      </c>
      <c r="U21" s="11">
        <f t="shared" si="1"/>
        <v>2.8</v>
      </c>
      <c r="V21" s="11">
        <f t="shared" si="1"/>
        <v>0</v>
      </c>
      <c r="W21" s="11">
        <f t="shared" si="1"/>
        <v>0</v>
      </c>
      <c r="X21" s="11">
        <f t="shared" si="1"/>
        <v>3</v>
      </c>
      <c r="Y21" s="11">
        <f t="shared" si="1"/>
        <v>0</v>
      </c>
      <c r="Z21" s="11">
        <f t="shared" si="1"/>
        <v>120</v>
      </c>
      <c r="AA21" s="11">
        <f t="shared" si="1"/>
        <v>0</v>
      </c>
      <c r="AB21" s="11">
        <f t="shared" si="1"/>
        <v>0</v>
      </c>
      <c r="AC21" s="11">
        <f t="shared" si="1"/>
        <v>2.3919999999999999</v>
      </c>
      <c r="AD21" s="11">
        <f t="shared" si="1"/>
        <v>0</v>
      </c>
      <c r="AE21" s="11">
        <f t="shared" si="1"/>
        <v>0</v>
      </c>
      <c r="AF21" s="11">
        <f t="shared" si="1"/>
        <v>4.0460000000000003</v>
      </c>
      <c r="AG21" s="11">
        <f t="shared" si="1"/>
        <v>0</v>
      </c>
      <c r="AH21" s="11">
        <f t="shared" si="1"/>
        <v>136</v>
      </c>
      <c r="AI21" s="11">
        <f t="shared" si="1"/>
        <v>0</v>
      </c>
      <c r="AJ21" s="11">
        <f t="shared" si="1"/>
        <v>0</v>
      </c>
      <c r="AK21" s="11">
        <f t="shared" si="1"/>
        <v>10.451999999999998</v>
      </c>
      <c r="AL21" s="11">
        <f t="shared" si="1"/>
        <v>0.191</v>
      </c>
      <c r="AM21" s="11">
        <f t="shared" si="1"/>
        <v>0</v>
      </c>
      <c r="AN21" s="11">
        <f t="shared" si="1"/>
        <v>9.0459999999999994</v>
      </c>
      <c r="AO21" s="11">
        <f t="shared" si="1"/>
        <v>0</v>
      </c>
      <c r="AP21" s="11">
        <f t="shared" si="1"/>
        <v>366</v>
      </c>
      <c r="AQ21" s="11">
        <f t="shared" si="1"/>
        <v>0</v>
      </c>
      <c r="AR21" s="24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</row>
    <row r="22" spans="1:64" ht="31.5" x14ac:dyDescent="0.25">
      <c r="A22" s="6" t="s">
        <v>65</v>
      </c>
      <c r="B22" s="5" t="s">
        <v>66</v>
      </c>
      <c r="C22" s="5" t="s">
        <v>62</v>
      </c>
      <c r="D22" s="11">
        <v>0</v>
      </c>
      <c r="E22" s="11">
        <f t="shared" ref="E22:AP22" si="2">E49</f>
        <v>0.5</v>
      </c>
      <c r="F22" s="11">
        <f t="shared" si="2"/>
        <v>0</v>
      </c>
      <c r="G22" s="11">
        <f t="shared" si="2"/>
        <v>0</v>
      </c>
      <c r="H22" s="11">
        <f t="shared" si="2"/>
        <v>0</v>
      </c>
      <c r="I22" s="11">
        <f t="shared" si="2"/>
        <v>0</v>
      </c>
      <c r="J22" s="11">
        <f t="shared" si="2"/>
        <v>0</v>
      </c>
      <c r="K22" s="11">
        <f t="shared" si="2"/>
        <v>0</v>
      </c>
      <c r="L22" s="11">
        <f t="shared" si="2"/>
        <v>0</v>
      </c>
      <c r="M22" s="11">
        <f t="shared" si="2"/>
        <v>7.3219999999999992</v>
      </c>
      <c r="N22" s="11">
        <f t="shared" si="2"/>
        <v>0</v>
      </c>
      <c r="O22" s="11">
        <f t="shared" si="2"/>
        <v>0</v>
      </c>
      <c r="P22" s="11">
        <f t="shared" si="2"/>
        <v>0</v>
      </c>
      <c r="Q22" s="11">
        <f t="shared" si="2"/>
        <v>0</v>
      </c>
      <c r="R22" s="11">
        <f t="shared" si="2"/>
        <v>248</v>
      </c>
      <c r="S22" s="11">
        <f t="shared" si="2"/>
        <v>0</v>
      </c>
      <c r="T22" s="11">
        <f t="shared" si="2"/>
        <v>0</v>
      </c>
      <c r="U22" s="11">
        <f t="shared" si="2"/>
        <v>8.9740000000000002</v>
      </c>
      <c r="V22" s="11">
        <f t="shared" si="2"/>
        <v>0</v>
      </c>
      <c r="W22" s="11">
        <f t="shared" si="2"/>
        <v>0</v>
      </c>
      <c r="X22" s="11">
        <f t="shared" si="2"/>
        <v>3.8780000000000001</v>
      </c>
      <c r="Y22" s="11">
        <f t="shared" si="2"/>
        <v>0</v>
      </c>
      <c r="Z22" s="11">
        <f t="shared" si="2"/>
        <v>304</v>
      </c>
      <c r="AA22" s="11">
        <f t="shared" si="2"/>
        <v>11</v>
      </c>
      <c r="AB22" s="11">
        <f t="shared" si="2"/>
        <v>0</v>
      </c>
      <c r="AC22" s="11">
        <f t="shared" si="2"/>
        <v>5.9139999999999997</v>
      </c>
      <c r="AD22" s="11">
        <f t="shared" si="2"/>
        <v>0</v>
      </c>
      <c r="AE22" s="11">
        <f t="shared" si="2"/>
        <v>0</v>
      </c>
      <c r="AF22" s="11">
        <f t="shared" si="2"/>
        <v>0</v>
      </c>
      <c r="AG22" s="11">
        <f t="shared" si="2"/>
        <v>0</v>
      </c>
      <c r="AH22" s="11">
        <f t="shared" si="2"/>
        <v>300</v>
      </c>
      <c r="AI22" s="11">
        <f t="shared" si="2"/>
        <v>0</v>
      </c>
      <c r="AJ22" s="11">
        <f t="shared" si="2"/>
        <v>0</v>
      </c>
      <c r="AK22" s="11">
        <f t="shared" si="2"/>
        <v>22.71</v>
      </c>
      <c r="AL22" s="11">
        <f t="shared" si="2"/>
        <v>0.25</v>
      </c>
      <c r="AM22" s="11">
        <f t="shared" si="2"/>
        <v>0</v>
      </c>
      <c r="AN22" s="11">
        <f t="shared" si="2"/>
        <v>3.8780000000000001</v>
      </c>
      <c r="AO22" s="11">
        <f t="shared" si="2"/>
        <v>0</v>
      </c>
      <c r="AP22" s="11">
        <f t="shared" si="2"/>
        <v>852</v>
      </c>
      <c r="AQ22" s="11">
        <f>AQ49</f>
        <v>20</v>
      </c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</row>
    <row r="23" spans="1:64" ht="63" x14ac:dyDescent="0.25">
      <c r="A23" s="6" t="s">
        <v>67</v>
      </c>
      <c r="B23" s="5" t="s">
        <v>68</v>
      </c>
      <c r="C23" s="5" t="s">
        <v>62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5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</row>
    <row r="24" spans="1:64" ht="31.5" x14ac:dyDescent="0.25">
      <c r="A24" s="6" t="s">
        <v>69</v>
      </c>
      <c r="B24" s="5" t="s">
        <v>70</v>
      </c>
      <c r="C24" s="5" t="s">
        <v>62</v>
      </c>
      <c r="D24" s="11">
        <v>0</v>
      </c>
      <c r="E24" s="11">
        <f t="shared" ref="E24:AQ24" si="3">E86</f>
        <v>0</v>
      </c>
      <c r="F24" s="11">
        <f t="shared" si="3"/>
        <v>0</v>
      </c>
      <c r="G24" s="11">
        <f t="shared" si="3"/>
        <v>0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1">
        <f t="shared" si="3"/>
        <v>0</v>
      </c>
      <c r="L24" s="11">
        <f t="shared" si="3"/>
        <v>0</v>
      </c>
      <c r="M24" s="11">
        <f t="shared" si="3"/>
        <v>1.2330000000000001</v>
      </c>
      <c r="N24" s="11">
        <f t="shared" si="3"/>
        <v>0</v>
      </c>
      <c r="O24" s="11">
        <f t="shared" si="3"/>
        <v>0</v>
      </c>
      <c r="P24" s="11">
        <f t="shared" si="3"/>
        <v>0.23899999999999999</v>
      </c>
      <c r="Q24" s="11">
        <f t="shared" si="3"/>
        <v>0</v>
      </c>
      <c r="R24" s="11">
        <f t="shared" si="3"/>
        <v>0</v>
      </c>
      <c r="S24" s="11">
        <f t="shared" si="3"/>
        <v>0</v>
      </c>
      <c r="T24" s="11">
        <f t="shared" si="3"/>
        <v>0</v>
      </c>
      <c r="U24" s="11">
        <f t="shared" si="3"/>
        <v>1</v>
      </c>
      <c r="V24" s="11">
        <f t="shared" si="3"/>
        <v>0</v>
      </c>
      <c r="W24" s="11">
        <f t="shared" si="3"/>
        <v>0</v>
      </c>
      <c r="X24" s="11">
        <f t="shared" si="3"/>
        <v>0</v>
      </c>
      <c r="Y24" s="11">
        <f t="shared" si="3"/>
        <v>0</v>
      </c>
      <c r="Z24" s="11">
        <f t="shared" si="3"/>
        <v>0</v>
      </c>
      <c r="AA24" s="11">
        <f t="shared" si="3"/>
        <v>0</v>
      </c>
      <c r="AB24" s="11">
        <f t="shared" si="3"/>
        <v>0</v>
      </c>
      <c r="AC24" s="11">
        <f t="shared" si="3"/>
        <v>0.224</v>
      </c>
      <c r="AD24" s="11">
        <f t="shared" si="3"/>
        <v>0</v>
      </c>
      <c r="AE24" s="11">
        <f t="shared" si="3"/>
        <v>0</v>
      </c>
      <c r="AF24" s="11">
        <f t="shared" si="3"/>
        <v>1.1000000000000001</v>
      </c>
      <c r="AG24" s="11">
        <f t="shared" si="3"/>
        <v>0</v>
      </c>
      <c r="AH24" s="11">
        <f t="shared" si="3"/>
        <v>0</v>
      </c>
      <c r="AI24" s="11">
        <f t="shared" si="3"/>
        <v>0</v>
      </c>
      <c r="AJ24" s="11">
        <f t="shared" si="3"/>
        <v>0</v>
      </c>
      <c r="AK24" s="11">
        <f t="shared" si="3"/>
        <v>1.6379999999999999</v>
      </c>
      <c r="AL24" s="11">
        <f t="shared" si="3"/>
        <v>0</v>
      </c>
      <c r="AM24" s="11">
        <f t="shared" si="3"/>
        <v>0</v>
      </c>
      <c r="AN24" s="11">
        <f t="shared" si="3"/>
        <v>1.339</v>
      </c>
      <c r="AO24" s="11">
        <f t="shared" si="3"/>
        <v>0</v>
      </c>
      <c r="AP24" s="11">
        <f t="shared" si="3"/>
        <v>0</v>
      </c>
      <c r="AQ24" s="11">
        <f t="shared" si="3"/>
        <v>0</v>
      </c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</row>
    <row r="25" spans="1:64" ht="31.5" x14ac:dyDescent="0.25">
      <c r="A25" s="6" t="s">
        <v>71</v>
      </c>
      <c r="B25" s="5" t="s">
        <v>72</v>
      </c>
      <c r="C25" s="5" t="s">
        <v>62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5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</row>
    <row r="26" spans="1:64" x14ac:dyDescent="0.25">
      <c r="A26" s="6" t="s">
        <v>73</v>
      </c>
      <c r="B26" s="5" t="s">
        <v>74</v>
      </c>
      <c r="C26" s="5" t="s">
        <v>62</v>
      </c>
      <c r="D26" s="11">
        <v>0</v>
      </c>
      <c r="E26" s="11">
        <f t="shared" ref="E26:AQ26" si="4">E90</f>
        <v>0</v>
      </c>
      <c r="F26" s="11">
        <f t="shared" si="4"/>
        <v>0</v>
      </c>
      <c r="G26" s="11">
        <f t="shared" si="4"/>
        <v>0</v>
      </c>
      <c r="H26" s="11">
        <f t="shared" si="4"/>
        <v>0</v>
      </c>
      <c r="I26" s="11">
        <f t="shared" si="4"/>
        <v>0</v>
      </c>
      <c r="J26" s="11">
        <f t="shared" si="4"/>
        <v>0</v>
      </c>
      <c r="K26" s="11">
        <f t="shared" si="4"/>
        <v>0</v>
      </c>
      <c r="L26" s="11">
        <f t="shared" si="4"/>
        <v>0</v>
      </c>
      <c r="M26" s="11">
        <f t="shared" si="4"/>
        <v>1.6</v>
      </c>
      <c r="N26" s="11">
        <f t="shared" si="4"/>
        <v>0</v>
      </c>
      <c r="O26" s="11">
        <f t="shared" si="4"/>
        <v>0</v>
      </c>
      <c r="P26" s="11">
        <f t="shared" si="4"/>
        <v>0</v>
      </c>
      <c r="Q26" s="11">
        <f t="shared" si="4"/>
        <v>0</v>
      </c>
      <c r="R26" s="11">
        <f t="shared" si="4"/>
        <v>1</v>
      </c>
      <c r="S26" s="11">
        <f t="shared" si="4"/>
        <v>0</v>
      </c>
      <c r="T26" s="11">
        <f t="shared" si="4"/>
        <v>0</v>
      </c>
      <c r="U26" s="11">
        <f t="shared" si="4"/>
        <v>0.1</v>
      </c>
      <c r="V26" s="11">
        <f t="shared" si="4"/>
        <v>0</v>
      </c>
      <c r="W26" s="11">
        <f t="shared" si="4"/>
        <v>0</v>
      </c>
      <c r="X26" s="11">
        <f t="shared" si="4"/>
        <v>0</v>
      </c>
      <c r="Y26" s="11">
        <f t="shared" si="4"/>
        <v>0</v>
      </c>
      <c r="Z26" s="11">
        <f t="shared" si="4"/>
        <v>0</v>
      </c>
      <c r="AA26" s="11">
        <f t="shared" si="4"/>
        <v>1</v>
      </c>
      <c r="AB26" s="11">
        <f t="shared" si="4"/>
        <v>0</v>
      </c>
      <c r="AC26" s="11">
        <f t="shared" si="4"/>
        <v>0.188</v>
      </c>
      <c r="AD26" s="11">
        <f t="shared" si="4"/>
        <v>0</v>
      </c>
      <c r="AE26" s="11">
        <f t="shared" si="4"/>
        <v>0</v>
      </c>
      <c r="AF26" s="11">
        <f t="shared" si="4"/>
        <v>0</v>
      </c>
      <c r="AG26" s="11">
        <f t="shared" si="4"/>
        <v>0</v>
      </c>
      <c r="AH26" s="11">
        <f t="shared" si="4"/>
        <v>0</v>
      </c>
      <c r="AI26" s="11">
        <f t="shared" si="4"/>
        <v>0</v>
      </c>
      <c r="AJ26" s="11">
        <f t="shared" si="4"/>
        <v>0</v>
      </c>
      <c r="AK26" s="11">
        <f t="shared" si="4"/>
        <v>1.8879999999999999</v>
      </c>
      <c r="AL26" s="11">
        <f t="shared" si="4"/>
        <v>0</v>
      </c>
      <c r="AM26" s="11">
        <f t="shared" si="4"/>
        <v>0</v>
      </c>
      <c r="AN26" s="11">
        <f t="shared" si="4"/>
        <v>0</v>
      </c>
      <c r="AO26" s="11">
        <f t="shared" si="4"/>
        <v>0</v>
      </c>
      <c r="AP26" s="11">
        <f t="shared" si="4"/>
        <v>0</v>
      </c>
      <c r="AQ26" s="11">
        <f t="shared" si="4"/>
        <v>1</v>
      </c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</row>
    <row r="27" spans="1:64" ht="18.75" x14ac:dyDescent="0.25">
      <c r="A27" s="9" t="s">
        <v>75</v>
      </c>
      <c r="B27" s="10" t="s">
        <v>76</v>
      </c>
      <c r="C27" s="5" t="s">
        <v>62</v>
      </c>
      <c r="D27" s="11">
        <v>0</v>
      </c>
      <c r="E27" s="11">
        <f t="shared" ref="E27:AQ27" si="5">E20</f>
        <v>3</v>
      </c>
      <c r="F27" s="11">
        <f t="shared" si="5"/>
        <v>0</v>
      </c>
      <c r="G27" s="11">
        <f t="shared" si="5"/>
        <v>0</v>
      </c>
      <c r="H27" s="11">
        <f t="shared" si="5"/>
        <v>0</v>
      </c>
      <c r="I27" s="11">
        <f t="shared" si="5"/>
        <v>0</v>
      </c>
      <c r="J27" s="11">
        <f t="shared" si="5"/>
        <v>50</v>
      </c>
      <c r="K27" s="11">
        <f t="shared" si="5"/>
        <v>0</v>
      </c>
      <c r="L27" s="11">
        <f t="shared" si="5"/>
        <v>0</v>
      </c>
      <c r="M27" s="11">
        <f t="shared" si="5"/>
        <v>12.914999999999999</v>
      </c>
      <c r="N27" s="11">
        <f t="shared" si="5"/>
        <v>0</v>
      </c>
      <c r="O27" s="11">
        <f t="shared" si="5"/>
        <v>0</v>
      </c>
      <c r="P27" s="11">
        <f t="shared" si="5"/>
        <v>2.2389999999999999</v>
      </c>
      <c r="Q27" s="11">
        <f t="shared" si="5"/>
        <v>0</v>
      </c>
      <c r="R27" s="11">
        <f t="shared" si="5"/>
        <v>309</v>
      </c>
      <c r="S27" s="11">
        <f t="shared" si="5"/>
        <v>0</v>
      </c>
      <c r="T27" s="11">
        <f t="shared" si="5"/>
        <v>0</v>
      </c>
      <c r="U27" s="11">
        <f t="shared" si="5"/>
        <v>12.874000000000001</v>
      </c>
      <c r="V27" s="11">
        <f t="shared" si="5"/>
        <v>0</v>
      </c>
      <c r="W27" s="11">
        <f t="shared" si="5"/>
        <v>0</v>
      </c>
      <c r="X27" s="11">
        <f t="shared" si="5"/>
        <v>6.8780000000000001</v>
      </c>
      <c r="Y27" s="11">
        <f t="shared" si="5"/>
        <v>0</v>
      </c>
      <c r="Z27" s="11">
        <f t="shared" si="5"/>
        <v>424</v>
      </c>
      <c r="AA27" s="11">
        <f t="shared" si="5"/>
        <v>12</v>
      </c>
      <c r="AB27" s="11">
        <f t="shared" si="5"/>
        <v>0</v>
      </c>
      <c r="AC27" s="11">
        <f t="shared" si="5"/>
        <v>8.718</v>
      </c>
      <c r="AD27" s="11">
        <f t="shared" si="5"/>
        <v>0</v>
      </c>
      <c r="AE27" s="11">
        <f t="shared" si="5"/>
        <v>0</v>
      </c>
      <c r="AF27" s="11">
        <f t="shared" si="5"/>
        <v>5.1460000000000008</v>
      </c>
      <c r="AG27" s="11">
        <f t="shared" si="5"/>
        <v>0</v>
      </c>
      <c r="AH27" s="11">
        <f t="shared" si="5"/>
        <v>436</v>
      </c>
      <c r="AI27" s="11">
        <f t="shared" si="5"/>
        <v>0</v>
      </c>
      <c r="AJ27" s="11">
        <f t="shared" si="5"/>
        <v>0</v>
      </c>
      <c r="AK27" s="11">
        <f t="shared" si="5"/>
        <v>36.687999999999995</v>
      </c>
      <c r="AL27" s="11">
        <f t="shared" si="5"/>
        <v>0.441</v>
      </c>
      <c r="AM27" s="11">
        <f t="shared" si="5"/>
        <v>0</v>
      </c>
      <c r="AN27" s="11">
        <f t="shared" si="5"/>
        <v>14.263</v>
      </c>
      <c r="AO27" s="11">
        <f t="shared" si="5"/>
        <v>0</v>
      </c>
      <c r="AP27" s="11">
        <f t="shared" si="5"/>
        <v>1218</v>
      </c>
      <c r="AQ27" s="11">
        <f t="shared" si="5"/>
        <v>21</v>
      </c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</row>
    <row r="28" spans="1:64" ht="31.5" x14ac:dyDescent="0.25">
      <c r="A28" s="6" t="s">
        <v>77</v>
      </c>
      <c r="B28" s="5" t="s">
        <v>78</v>
      </c>
      <c r="C28" s="5" t="s">
        <v>62</v>
      </c>
      <c r="D28" s="11">
        <v>0</v>
      </c>
      <c r="E28" s="11">
        <f t="shared" ref="E28:AQ28" si="6">E30</f>
        <v>2.5</v>
      </c>
      <c r="F28" s="11">
        <f t="shared" si="6"/>
        <v>0</v>
      </c>
      <c r="G28" s="11">
        <f t="shared" si="6"/>
        <v>0</v>
      </c>
      <c r="H28" s="11">
        <f t="shared" si="6"/>
        <v>0</v>
      </c>
      <c r="I28" s="11">
        <f t="shared" si="6"/>
        <v>0</v>
      </c>
      <c r="J28" s="11">
        <f t="shared" si="6"/>
        <v>50</v>
      </c>
      <c r="K28" s="11">
        <f t="shared" si="6"/>
        <v>0</v>
      </c>
      <c r="L28" s="11">
        <f t="shared" si="6"/>
        <v>0</v>
      </c>
      <c r="M28" s="11">
        <f t="shared" si="6"/>
        <v>2.76</v>
      </c>
      <c r="N28" s="11">
        <f t="shared" si="6"/>
        <v>0</v>
      </c>
      <c r="O28" s="11">
        <f t="shared" si="6"/>
        <v>0</v>
      </c>
      <c r="P28" s="11">
        <f t="shared" si="6"/>
        <v>2</v>
      </c>
      <c r="Q28" s="11">
        <f t="shared" si="6"/>
        <v>0</v>
      </c>
      <c r="R28" s="11">
        <f t="shared" si="6"/>
        <v>60</v>
      </c>
      <c r="S28" s="11">
        <f t="shared" si="6"/>
        <v>0</v>
      </c>
      <c r="T28" s="11">
        <f t="shared" si="6"/>
        <v>0</v>
      </c>
      <c r="U28" s="11">
        <f t="shared" si="6"/>
        <v>2.8</v>
      </c>
      <c r="V28" s="11">
        <f t="shared" si="6"/>
        <v>0</v>
      </c>
      <c r="W28" s="11">
        <f t="shared" si="6"/>
        <v>0</v>
      </c>
      <c r="X28" s="11">
        <f t="shared" si="6"/>
        <v>3</v>
      </c>
      <c r="Y28" s="11">
        <f t="shared" si="6"/>
        <v>0</v>
      </c>
      <c r="Z28" s="11">
        <f t="shared" si="6"/>
        <v>120</v>
      </c>
      <c r="AA28" s="11">
        <f t="shared" si="6"/>
        <v>0</v>
      </c>
      <c r="AB28" s="11">
        <f t="shared" si="6"/>
        <v>0</v>
      </c>
      <c r="AC28" s="11">
        <f t="shared" si="6"/>
        <v>2.3919999999999999</v>
      </c>
      <c r="AD28" s="11">
        <f t="shared" si="6"/>
        <v>0</v>
      </c>
      <c r="AE28" s="11">
        <f t="shared" si="6"/>
        <v>0</v>
      </c>
      <c r="AF28" s="11">
        <f t="shared" si="6"/>
        <v>4.0460000000000003</v>
      </c>
      <c r="AG28" s="11">
        <f t="shared" si="6"/>
        <v>0</v>
      </c>
      <c r="AH28" s="11">
        <f t="shared" si="6"/>
        <v>136</v>
      </c>
      <c r="AI28" s="11">
        <f t="shared" si="6"/>
        <v>0</v>
      </c>
      <c r="AJ28" s="11">
        <f t="shared" si="6"/>
        <v>0</v>
      </c>
      <c r="AK28" s="11">
        <f t="shared" si="6"/>
        <v>10.451999999999998</v>
      </c>
      <c r="AL28" s="11">
        <f t="shared" si="6"/>
        <v>0.191</v>
      </c>
      <c r="AM28" s="11">
        <f t="shared" si="6"/>
        <v>0</v>
      </c>
      <c r="AN28" s="11">
        <f t="shared" si="6"/>
        <v>9.0459999999999994</v>
      </c>
      <c r="AO28" s="11">
        <f t="shared" si="6"/>
        <v>0</v>
      </c>
      <c r="AP28" s="11">
        <f t="shared" si="6"/>
        <v>366</v>
      </c>
      <c r="AQ28" s="11">
        <f t="shared" si="6"/>
        <v>0</v>
      </c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</row>
    <row r="29" spans="1:64" ht="47.25" x14ac:dyDescent="0.25">
      <c r="A29" s="6" t="s">
        <v>79</v>
      </c>
      <c r="B29" s="5" t="s">
        <v>80</v>
      </c>
      <c r="C29" s="5" t="s">
        <v>62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5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</row>
    <row r="30" spans="1:64" ht="63" x14ac:dyDescent="0.25">
      <c r="A30" s="6" t="s">
        <v>81</v>
      </c>
      <c r="B30" s="5" t="s">
        <v>82</v>
      </c>
      <c r="C30" s="5" t="s">
        <v>62</v>
      </c>
      <c r="D30" s="11">
        <v>0</v>
      </c>
      <c r="E30" s="11">
        <f t="shared" ref="E30:AC31" si="7">E31</f>
        <v>2.5</v>
      </c>
      <c r="F30" s="11">
        <f t="shared" si="7"/>
        <v>0</v>
      </c>
      <c r="G30" s="11">
        <f t="shared" si="7"/>
        <v>0</v>
      </c>
      <c r="H30" s="11">
        <f t="shared" si="7"/>
        <v>0</v>
      </c>
      <c r="I30" s="11">
        <f t="shared" si="7"/>
        <v>0</v>
      </c>
      <c r="J30" s="11">
        <f t="shared" si="7"/>
        <v>50</v>
      </c>
      <c r="K30" s="11">
        <f t="shared" si="7"/>
        <v>0</v>
      </c>
      <c r="L30" s="11">
        <f t="shared" si="7"/>
        <v>0</v>
      </c>
      <c r="M30" s="11">
        <f t="shared" si="7"/>
        <v>2.76</v>
      </c>
      <c r="N30" s="11">
        <f t="shared" si="7"/>
        <v>0</v>
      </c>
      <c r="O30" s="11">
        <f t="shared" si="7"/>
        <v>0</v>
      </c>
      <c r="P30" s="11">
        <f t="shared" si="7"/>
        <v>2</v>
      </c>
      <c r="Q30" s="11">
        <f t="shared" si="7"/>
        <v>0</v>
      </c>
      <c r="R30" s="11">
        <f t="shared" si="7"/>
        <v>60</v>
      </c>
      <c r="S30" s="11">
        <f t="shared" si="7"/>
        <v>0</v>
      </c>
      <c r="T30" s="11">
        <f t="shared" si="7"/>
        <v>0</v>
      </c>
      <c r="U30" s="11">
        <f t="shared" si="7"/>
        <v>2.8</v>
      </c>
      <c r="V30" s="11">
        <f t="shared" si="7"/>
        <v>0</v>
      </c>
      <c r="W30" s="11">
        <f t="shared" si="7"/>
        <v>0</v>
      </c>
      <c r="X30" s="11">
        <f t="shared" si="7"/>
        <v>3</v>
      </c>
      <c r="Y30" s="11">
        <f t="shared" si="7"/>
        <v>0</v>
      </c>
      <c r="Z30" s="11">
        <f t="shared" si="7"/>
        <v>120</v>
      </c>
      <c r="AA30" s="11">
        <f t="shared" si="7"/>
        <v>0</v>
      </c>
      <c r="AB30" s="11">
        <f t="shared" si="7"/>
        <v>0</v>
      </c>
      <c r="AC30" s="11">
        <f t="shared" si="7"/>
        <v>2.3919999999999999</v>
      </c>
      <c r="AD30" s="11">
        <f t="shared" ref="AD30:AI30" si="8">AD31</f>
        <v>0</v>
      </c>
      <c r="AE30" s="11">
        <f t="shared" si="8"/>
        <v>0</v>
      </c>
      <c r="AF30" s="11">
        <f t="shared" si="8"/>
        <v>4.0460000000000003</v>
      </c>
      <c r="AG30" s="11">
        <f t="shared" si="8"/>
        <v>0</v>
      </c>
      <c r="AH30" s="11">
        <f t="shared" si="8"/>
        <v>136</v>
      </c>
      <c r="AI30" s="11">
        <f t="shared" si="8"/>
        <v>0</v>
      </c>
      <c r="AJ30" s="11">
        <f t="shared" ref="AE30:AQ31" si="9">AJ31</f>
        <v>0</v>
      </c>
      <c r="AK30" s="11">
        <f t="shared" si="9"/>
        <v>10.451999999999998</v>
      </c>
      <c r="AL30" s="11">
        <f t="shared" si="9"/>
        <v>0.191</v>
      </c>
      <c r="AM30" s="11">
        <f t="shared" si="9"/>
        <v>0</v>
      </c>
      <c r="AN30" s="11">
        <f t="shared" si="9"/>
        <v>9.0459999999999994</v>
      </c>
      <c r="AO30" s="11">
        <f t="shared" si="9"/>
        <v>0</v>
      </c>
      <c r="AP30" s="11">
        <f t="shared" si="9"/>
        <v>366</v>
      </c>
      <c r="AQ30" s="11">
        <f t="shared" si="9"/>
        <v>0</v>
      </c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</row>
    <row r="31" spans="1:64" ht="63" x14ac:dyDescent="0.25">
      <c r="A31" s="12" t="s">
        <v>81</v>
      </c>
      <c r="B31" s="13" t="s">
        <v>83</v>
      </c>
      <c r="C31" s="5" t="s">
        <v>84</v>
      </c>
      <c r="D31" s="11">
        <v>0</v>
      </c>
      <c r="E31" s="11">
        <v>2.5</v>
      </c>
      <c r="F31" s="11">
        <f t="shared" si="7"/>
        <v>0</v>
      </c>
      <c r="G31" s="11">
        <f t="shared" si="7"/>
        <v>0</v>
      </c>
      <c r="H31" s="11">
        <f t="shared" si="7"/>
        <v>0</v>
      </c>
      <c r="I31" s="11">
        <f t="shared" si="7"/>
        <v>0</v>
      </c>
      <c r="J31" s="11">
        <v>50</v>
      </c>
      <c r="K31" s="11">
        <f t="shared" si="7"/>
        <v>0</v>
      </c>
      <c r="L31" s="11">
        <f t="shared" si="7"/>
        <v>0</v>
      </c>
      <c r="M31" s="11">
        <v>2.76</v>
      </c>
      <c r="N31" s="11">
        <f t="shared" si="7"/>
        <v>0</v>
      </c>
      <c r="O31" s="11">
        <f t="shared" si="7"/>
        <v>0</v>
      </c>
      <c r="P31" s="11">
        <v>2</v>
      </c>
      <c r="Q31" s="11">
        <f t="shared" si="7"/>
        <v>0</v>
      </c>
      <c r="R31" s="11">
        <v>60</v>
      </c>
      <c r="S31" s="11">
        <f t="shared" si="7"/>
        <v>0</v>
      </c>
      <c r="T31" s="11">
        <f t="shared" si="7"/>
        <v>0</v>
      </c>
      <c r="U31" s="11">
        <v>2.8</v>
      </c>
      <c r="V31" s="11">
        <f t="shared" si="7"/>
        <v>0</v>
      </c>
      <c r="W31" s="11">
        <f t="shared" si="7"/>
        <v>0</v>
      </c>
      <c r="X31" s="11">
        <v>3</v>
      </c>
      <c r="Y31" s="11">
        <f t="shared" si="7"/>
        <v>0</v>
      </c>
      <c r="Z31" s="11">
        <v>120</v>
      </c>
      <c r="AA31" s="11">
        <f t="shared" si="7"/>
        <v>0</v>
      </c>
      <c r="AB31" s="11">
        <f t="shared" si="7"/>
        <v>0</v>
      </c>
      <c r="AC31" s="11">
        <v>2.3919999999999999</v>
      </c>
      <c r="AD31" s="11">
        <v>0</v>
      </c>
      <c r="AE31" s="11">
        <f t="shared" si="9"/>
        <v>0</v>
      </c>
      <c r="AF31" s="11">
        <v>4.0460000000000003</v>
      </c>
      <c r="AG31" s="11">
        <f t="shared" si="9"/>
        <v>0</v>
      </c>
      <c r="AH31" s="11">
        <v>136</v>
      </c>
      <c r="AI31" s="11">
        <f t="shared" si="9"/>
        <v>0</v>
      </c>
      <c r="AJ31" s="11">
        <f t="shared" si="9"/>
        <v>0</v>
      </c>
      <c r="AK31" s="15">
        <f t="shared" ref="AK31" si="10">E31+M31+U31+AC31</f>
        <v>10.451999999999998</v>
      </c>
      <c r="AL31" s="15">
        <v>0.191</v>
      </c>
      <c r="AM31" s="15">
        <f t="shared" ref="AM31" si="11">G31+O31+W31+AE31</f>
        <v>0</v>
      </c>
      <c r="AN31" s="15">
        <f t="shared" ref="AN31" si="12">H31+P31+X31+AF31</f>
        <v>9.0459999999999994</v>
      </c>
      <c r="AO31" s="15">
        <f t="shared" ref="AO31" si="13">I31+Q31+Y31+AG31</f>
        <v>0</v>
      </c>
      <c r="AP31" s="15">
        <f t="shared" ref="AP31" si="14">J31+R31+Z31+AH31</f>
        <v>366</v>
      </c>
      <c r="AQ31" s="15">
        <f t="shared" ref="AQ31" si="15">K31+S31+AA31+AI31</f>
        <v>0</v>
      </c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</row>
    <row r="32" spans="1:64" ht="63" x14ac:dyDescent="0.25">
      <c r="A32" s="6" t="s">
        <v>85</v>
      </c>
      <c r="B32" s="5" t="s">
        <v>86</v>
      </c>
      <c r="C32" s="5" t="s">
        <v>62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5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</row>
    <row r="33" spans="1:64" ht="47.25" x14ac:dyDescent="0.25">
      <c r="A33" s="6" t="s">
        <v>87</v>
      </c>
      <c r="B33" s="5" t="s">
        <v>88</v>
      </c>
      <c r="C33" s="5" t="s">
        <v>62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5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</row>
    <row r="34" spans="1:64" ht="31.5" x14ac:dyDescent="0.25">
      <c r="A34" s="6" t="s">
        <v>89</v>
      </c>
      <c r="B34" s="5" t="s">
        <v>90</v>
      </c>
      <c r="C34" s="5" t="s">
        <v>62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5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</row>
    <row r="35" spans="1:64" ht="63" x14ac:dyDescent="0.25">
      <c r="A35" s="6" t="s">
        <v>91</v>
      </c>
      <c r="B35" s="5" t="s">
        <v>92</v>
      </c>
      <c r="C35" s="5" t="s">
        <v>62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5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</row>
    <row r="36" spans="1:64" ht="47.25" x14ac:dyDescent="0.25">
      <c r="A36" s="6" t="s">
        <v>93</v>
      </c>
      <c r="B36" s="5" t="s">
        <v>94</v>
      </c>
      <c r="C36" s="5" t="s">
        <v>62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5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</row>
    <row r="37" spans="1:64" ht="47.25" x14ac:dyDescent="0.25">
      <c r="A37" s="6" t="s">
        <v>95</v>
      </c>
      <c r="B37" s="5" t="s">
        <v>96</v>
      </c>
      <c r="C37" s="5" t="s">
        <v>62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5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</row>
    <row r="38" spans="1:64" ht="31.5" x14ac:dyDescent="0.25">
      <c r="A38" s="6" t="s">
        <v>97</v>
      </c>
      <c r="B38" s="5" t="s">
        <v>98</v>
      </c>
      <c r="C38" s="5" t="s">
        <v>62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5">
        <v>0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</row>
    <row r="39" spans="1:64" ht="94.5" x14ac:dyDescent="0.25">
      <c r="A39" s="6" t="s">
        <v>97</v>
      </c>
      <c r="B39" s="5" t="s">
        <v>99</v>
      </c>
      <c r="C39" s="5" t="s">
        <v>62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5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</row>
    <row r="40" spans="1:64" ht="78.75" x14ac:dyDescent="0.25">
      <c r="A40" s="6" t="s">
        <v>97</v>
      </c>
      <c r="B40" s="5" t="s">
        <v>100</v>
      </c>
      <c r="C40" s="5" t="s">
        <v>62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5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</row>
    <row r="41" spans="1:64" ht="94.5" x14ac:dyDescent="0.25">
      <c r="A41" s="6" t="s">
        <v>97</v>
      </c>
      <c r="B41" s="5" t="s">
        <v>101</v>
      </c>
      <c r="C41" s="5" t="s">
        <v>62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5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</row>
    <row r="42" spans="1:64" ht="31.5" x14ac:dyDescent="0.25">
      <c r="A42" s="6" t="s">
        <v>102</v>
      </c>
      <c r="B42" s="5" t="s">
        <v>98</v>
      </c>
      <c r="C42" s="5" t="s">
        <v>62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5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</row>
    <row r="43" spans="1:64" ht="94.5" x14ac:dyDescent="0.25">
      <c r="A43" s="6" t="s">
        <v>102</v>
      </c>
      <c r="B43" s="5" t="s">
        <v>99</v>
      </c>
      <c r="C43" s="5" t="s">
        <v>62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5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</row>
    <row r="44" spans="1:64" ht="78.75" x14ac:dyDescent="0.25">
      <c r="A44" s="6" t="s">
        <v>102</v>
      </c>
      <c r="B44" s="5" t="s">
        <v>100</v>
      </c>
      <c r="C44" s="5" t="s">
        <v>62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5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</row>
    <row r="45" spans="1:64" ht="94.5" x14ac:dyDescent="0.25">
      <c r="A45" s="6" t="s">
        <v>102</v>
      </c>
      <c r="B45" s="5" t="s">
        <v>103</v>
      </c>
      <c r="C45" s="5" t="s">
        <v>62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5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</row>
    <row r="46" spans="1:64" ht="78.75" x14ac:dyDescent="0.25">
      <c r="A46" s="6" t="s">
        <v>104</v>
      </c>
      <c r="B46" s="5" t="s">
        <v>105</v>
      </c>
      <c r="C46" s="5" t="s">
        <v>62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5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</row>
    <row r="47" spans="1:64" ht="63" x14ac:dyDescent="0.25">
      <c r="A47" s="6" t="s">
        <v>106</v>
      </c>
      <c r="B47" s="5" t="s">
        <v>107</v>
      </c>
      <c r="C47" s="5" t="s">
        <v>62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5">
        <v>0</v>
      </c>
      <c r="AL47" s="11">
        <v>0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</row>
    <row r="48" spans="1:64" ht="78.75" x14ac:dyDescent="0.25">
      <c r="A48" s="6" t="s">
        <v>108</v>
      </c>
      <c r="B48" s="5" t="s">
        <v>109</v>
      </c>
      <c r="C48" s="5" t="s">
        <v>62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5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</row>
    <row r="49" spans="1:64" ht="31.5" x14ac:dyDescent="0.25">
      <c r="A49" s="6" t="s">
        <v>110</v>
      </c>
      <c r="B49" s="5" t="s">
        <v>111</v>
      </c>
      <c r="C49" s="10" t="s">
        <v>62</v>
      </c>
      <c r="D49" s="11">
        <v>0</v>
      </c>
      <c r="E49" s="11">
        <f>E52+E57+E66+E80</f>
        <v>0.5</v>
      </c>
      <c r="F49" s="11">
        <f t="shared" ref="F49:AQ49" si="16">F52+F57+F66+F80</f>
        <v>0</v>
      </c>
      <c r="G49" s="11">
        <f t="shared" si="16"/>
        <v>0</v>
      </c>
      <c r="H49" s="11">
        <f t="shared" si="16"/>
        <v>0</v>
      </c>
      <c r="I49" s="11">
        <f t="shared" si="16"/>
        <v>0</v>
      </c>
      <c r="J49" s="11">
        <f t="shared" si="16"/>
        <v>0</v>
      </c>
      <c r="K49" s="11">
        <f t="shared" si="16"/>
        <v>0</v>
      </c>
      <c r="L49" s="11">
        <f t="shared" si="16"/>
        <v>0</v>
      </c>
      <c r="M49" s="11">
        <f t="shared" si="16"/>
        <v>7.3219999999999992</v>
      </c>
      <c r="N49" s="11">
        <f t="shared" si="16"/>
        <v>0</v>
      </c>
      <c r="O49" s="11">
        <f t="shared" si="16"/>
        <v>0</v>
      </c>
      <c r="P49" s="11">
        <f t="shared" si="16"/>
        <v>0</v>
      </c>
      <c r="Q49" s="11">
        <f t="shared" si="16"/>
        <v>0</v>
      </c>
      <c r="R49" s="11">
        <f t="shared" si="16"/>
        <v>248</v>
      </c>
      <c r="S49" s="11">
        <f t="shared" si="16"/>
        <v>0</v>
      </c>
      <c r="T49" s="11">
        <f t="shared" si="16"/>
        <v>0</v>
      </c>
      <c r="U49" s="11">
        <f t="shared" si="16"/>
        <v>8.9740000000000002</v>
      </c>
      <c r="V49" s="11">
        <f t="shared" si="16"/>
        <v>0</v>
      </c>
      <c r="W49" s="11">
        <f t="shared" si="16"/>
        <v>0</v>
      </c>
      <c r="X49" s="11">
        <f t="shared" si="16"/>
        <v>3.8780000000000001</v>
      </c>
      <c r="Y49" s="11">
        <f t="shared" si="16"/>
        <v>0</v>
      </c>
      <c r="Z49" s="11">
        <f t="shared" si="16"/>
        <v>304</v>
      </c>
      <c r="AA49" s="11">
        <f t="shared" si="16"/>
        <v>11</v>
      </c>
      <c r="AB49" s="11">
        <f t="shared" si="16"/>
        <v>0</v>
      </c>
      <c r="AC49" s="11">
        <f t="shared" si="16"/>
        <v>5.9139999999999997</v>
      </c>
      <c r="AD49" s="11">
        <f t="shared" si="16"/>
        <v>0</v>
      </c>
      <c r="AE49" s="11">
        <f t="shared" si="16"/>
        <v>0</v>
      </c>
      <c r="AF49" s="11">
        <f t="shared" si="16"/>
        <v>0</v>
      </c>
      <c r="AG49" s="11">
        <f t="shared" si="16"/>
        <v>0</v>
      </c>
      <c r="AH49" s="11">
        <f t="shared" si="16"/>
        <v>300</v>
      </c>
      <c r="AI49" s="11">
        <f t="shared" si="16"/>
        <v>0</v>
      </c>
      <c r="AJ49" s="11">
        <f t="shared" si="16"/>
        <v>0</v>
      </c>
      <c r="AK49" s="11">
        <f>AK52+AK57+AK66+AK80</f>
        <v>22.71</v>
      </c>
      <c r="AL49" s="11">
        <f t="shared" si="16"/>
        <v>0.25</v>
      </c>
      <c r="AM49" s="11">
        <f t="shared" si="16"/>
        <v>0</v>
      </c>
      <c r="AN49" s="11">
        <f t="shared" si="16"/>
        <v>3.8780000000000001</v>
      </c>
      <c r="AO49" s="11">
        <f t="shared" si="16"/>
        <v>0</v>
      </c>
      <c r="AP49" s="11">
        <f>AP52+AP57+AP66+AP80</f>
        <v>852</v>
      </c>
      <c r="AQ49" s="11">
        <f t="shared" si="16"/>
        <v>20</v>
      </c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</row>
    <row r="50" spans="1:64" ht="63" x14ac:dyDescent="0.25">
      <c r="A50" s="6" t="s">
        <v>112</v>
      </c>
      <c r="B50" s="5" t="s">
        <v>113</v>
      </c>
      <c r="C50" s="5" t="s">
        <v>62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</row>
    <row r="51" spans="1:64" ht="31.5" x14ac:dyDescent="0.25">
      <c r="A51" s="6" t="s">
        <v>114</v>
      </c>
      <c r="B51" s="5" t="s">
        <v>115</v>
      </c>
      <c r="C51" s="5" t="s">
        <v>62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5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</row>
    <row r="52" spans="1:64" ht="47.25" x14ac:dyDescent="0.25">
      <c r="A52" s="6" t="s">
        <v>116</v>
      </c>
      <c r="B52" s="5" t="s">
        <v>117</v>
      </c>
      <c r="C52" s="5" t="s">
        <v>62</v>
      </c>
      <c r="D52" s="11">
        <v>0</v>
      </c>
      <c r="E52" s="11">
        <f t="shared" ref="E52:AJ52" si="17">E53+E55</f>
        <v>0</v>
      </c>
      <c r="F52" s="11">
        <f t="shared" si="17"/>
        <v>0</v>
      </c>
      <c r="G52" s="11">
        <f t="shared" si="17"/>
        <v>0</v>
      </c>
      <c r="H52" s="11">
        <f t="shared" si="17"/>
        <v>0</v>
      </c>
      <c r="I52" s="11">
        <f t="shared" si="17"/>
        <v>0</v>
      </c>
      <c r="J52" s="11">
        <f t="shared" si="17"/>
        <v>0</v>
      </c>
      <c r="K52" s="11">
        <f t="shared" si="17"/>
        <v>0</v>
      </c>
      <c r="L52" s="11">
        <f t="shared" si="17"/>
        <v>0</v>
      </c>
      <c r="M52" s="11">
        <f>M53+M55+M54</f>
        <v>1.1139999999999999</v>
      </c>
      <c r="N52" s="11">
        <f t="shared" ref="N52:S52" si="18">N53+N55+N54</f>
        <v>0</v>
      </c>
      <c r="O52" s="11">
        <f t="shared" si="18"/>
        <v>0</v>
      </c>
      <c r="P52" s="11">
        <f t="shared" si="18"/>
        <v>0</v>
      </c>
      <c r="Q52" s="11">
        <f t="shared" si="18"/>
        <v>0</v>
      </c>
      <c r="R52" s="11">
        <f t="shared" si="18"/>
        <v>0</v>
      </c>
      <c r="S52" s="11">
        <f t="shared" si="18"/>
        <v>0</v>
      </c>
      <c r="T52" s="11">
        <f t="shared" si="17"/>
        <v>0</v>
      </c>
      <c r="U52" s="11">
        <f>U53+U55+U54</f>
        <v>1.6779999999999999</v>
      </c>
      <c r="V52" s="11">
        <f t="shared" ref="V52:AA52" si="19">V53+V55+V54</f>
        <v>0</v>
      </c>
      <c r="W52" s="11">
        <f t="shared" si="19"/>
        <v>0</v>
      </c>
      <c r="X52" s="11">
        <f t="shared" si="19"/>
        <v>0</v>
      </c>
      <c r="Y52" s="11">
        <f t="shared" si="19"/>
        <v>0</v>
      </c>
      <c r="Z52" s="11">
        <f t="shared" si="19"/>
        <v>0</v>
      </c>
      <c r="AA52" s="11">
        <f t="shared" si="19"/>
        <v>11</v>
      </c>
      <c r="AB52" s="11">
        <f t="shared" si="17"/>
        <v>0</v>
      </c>
      <c r="AC52" s="11">
        <f t="shared" si="17"/>
        <v>0</v>
      </c>
      <c r="AD52" s="11">
        <f t="shared" si="17"/>
        <v>0</v>
      </c>
      <c r="AE52" s="11">
        <f t="shared" si="17"/>
        <v>0</v>
      </c>
      <c r="AF52" s="11">
        <f t="shared" si="17"/>
        <v>0</v>
      </c>
      <c r="AG52" s="11">
        <f t="shared" si="17"/>
        <v>0</v>
      </c>
      <c r="AH52" s="11">
        <f t="shared" si="17"/>
        <v>0</v>
      </c>
      <c r="AI52" s="11">
        <f t="shared" si="17"/>
        <v>0</v>
      </c>
      <c r="AJ52" s="11">
        <f t="shared" si="17"/>
        <v>0</v>
      </c>
      <c r="AK52" s="11">
        <f>AK53+AK54+AK55</f>
        <v>2.7919999999999998</v>
      </c>
      <c r="AL52" s="11">
        <f t="shared" ref="AL52:AQ52" si="20">AL53+AL54+AL55</f>
        <v>0.25</v>
      </c>
      <c r="AM52" s="11">
        <f t="shared" si="20"/>
        <v>0</v>
      </c>
      <c r="AN52" s="11">
        <f t="shared" si="20"/>
        <v>0</v>
      </c>
      <c r="AO52" s="11">
        <f t="shared" si="20"/>
        <v>0</v>
      </c>
      <c r="AP52" s="11">
        <f t="shared" si="20"/>
        <v>0</v>
      </c>
      <c r="AQ52" s="11">
        <f t="shared" si="20"/>
        <v>11</v>
      </c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</row>
    <row r="53" spans="1:64" ht="28.9" customHeight="1" x14ac:dyDescent="0.25">
      <c r="A53" s="12" t="s">
        <v>116</v>
      </c>
      <c r="B53" s="23" t="s">
        <v>192</v>
      </c>
      <c r="C53" s="6" t="s">
        <v>118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5">
        <v>0.2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0.66100000000000003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8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5">
        <f>E53+M53+U53+AC53</f>
        <v>0.86099999999999999</v>
      </c>
      <c r="AL53" s="15">
        <f t="shared" ref="AL53:AQ54" si="21">F53+N53+V53+AD53</f>
        <v>0</v>
      </c>
      <c r="AM53" s="15">
        <f t="shared" si="21"/>
        <v>0</v>
      </c>
      <c r="AN53" s="15">
        <f t="shared" si="21"/>
        <v>0</v>
      </c>
      <c r="AO53" s="15">
        <f t="shared" si="21"/>
        <v>0</v>
      </c>
      <c r="AP53" s="15">
        <f t="shared" si="21"/>
        <v>0</v>
      </c>
      <c r="AQ53" s="15">
        <f t="shared" si="21"/>
        <v>8</v>
      </c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</row>
    <row r="54" spans="1:64" ht="28.9" customHeight="1" x14ac:dyDescent="0.25">
      <c r="A54" s="12" t="s">
        <v>116</v>
      </c>
      <c r="B54" s="23" t="s">
        <v>193</v>
      </c>
      <c r="C54" s="18" t="s">
        <v>118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5">
        <v>0.214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0.5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1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5">
        <f t="shared" ref="AK54:AK55" si="22">E54+M54+U54+AC54</f>
        <v>0.71399999999999997</v>
      </c>
      <c r="AL54" s="15">
        <v>0.25</v>
      </c>
      <c r="AM54" s="15">
        <f t="shared" si="21"/>
        <v>0</v>
      </c>
      <c r="AN54" s="15">
        <f t="shared" si="21"/>
        <v>0</v>
      </c>
      <c r="AO54" s="15">
        <f t="shared" si="21"/>
        <v>0</v>
      </c>
      <c r="AP54" s="15">
        <f t="shared" si="21"/>
        <v>0</v>
      </c>
      <c r="AQ54" s="15">
        <f t="shared" si="21"/>
        <v>1</v>
      </c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</row>
    <row r="55" spans="1:64" ht="30" x14ac:dyDescent="0.25">
      <c r="A55" s="12" t="s">
        <v>116</v>
      </c>
      <c r="B55" s="14" t="s">
        <v>119</v>
      </c>
      <c r="C55" s="6" t="s">
        <v>120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0.7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5">
        <v>0.51700000000000002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2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5">
        <f t="shared" si="22"/>
        <v>1.2170000000000001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5">
        <f>K55+S55+AA55+AI55</f>
        <v>2</v>
      </c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</row>
    <row r="56" spans="1:64" ht="47.25" x14ac:dyDescent="0.25">
      <c r="A56" s="6" t="s">
        <v>121</v>
      </c>
      <c r="B56" s="5" t="s">
        <v>122</v>
      </c>
      <c r="C56" s="5" t="s">
        <v>62</v>
      </c>
      <c r="D56" s="11">
        <v>0</v>
      </c>
      <c r="E56" s="11">
        <f t="shared" ref="E56:AQ56" si="23">E57</f>
        <v>0</v>
      </c>
      <c r="F56" s="11">
        <f t="shared" si="23"/>
        <v>0</v>
      </c>
      <c r="G56" s="11">
        <f t="shared" si="23"/>
        <v>0</v>
      </c>
      <c r="H56" s="11">
        <f t="shared" si="23"/>
        <v>0</v>
      </c>
      <c r="I56" s="11">
        <f t="shared" si="23"/>
        <v>0</v>
      </c>
      <c r="J56" s="11">
        <f t="shared" si="23"/>
        <v>0</v>
      </c>
      <c r="K56" s="11">
        <f t="shared" si="23"/>
        <v>0</v>
      </c>
      <c r="L56" s="11">
        <f t="shared" si="23"/>
        <v>0</v>
      </c>
      <c r="M56" s="11">
        <f t="shared" si="23"/>
        <v>1.8789999999999998</v>
      </c>
      <c r="N56" s="11">
        <f t="shared" si="23"/>
        <v>0</v>
      </c>
      <c r="O56" s="11">
        <f t="shared" si="23"/>
        <v>0</v>
      </c>
      <c r="P56" s="11">
        <f t="shared" si="23"/>
        <v>0</v>
      </c>
      <c r="Q56" s="11">
        <f t="shared" si="23"/>
        <v>0</v>
      </c>
      <c r="R56" s="11">
        <f t="shared" si="23"/>
        <v>0</v>
      </c>
      <c r="S56" s="11">
        <f t="shared" si="23"/>
        <v>0</v>
      </c>
      <c r="T56" s="11">
        <f t="shared" si="23"/>
        <v>0</v>
      </c>
      <c r="U56" s="11">
        <f t="shared" si="23"/>
        <v>2.3250000000000002</v>
      </c>
      <c r="V56" s="11">
        <f t="shared" si="23"/>
        <v>0</v>
      </c>
      <c r="W56" s="11">
        <f t="shared" si="23"/>
        <v>0</v>
      </c>
      <c r="X56" s="11">
        <f t="shared" si="23"/>
        <v>3.8780000000000001</v>
      </c>
      <c r="Y56" s="11">
        <f t="shared" si="23"/>
        <v>0</v>
      </c>
      <c r="Z56" s="11">
        <f t="shared" si="23"/>
        <v>0</v>
      </c>
      <c r="AA56" s="11">
        <f t="shared" si="23"/>
        <v>0</v>
      </c>
      <c r="AB56" s="11">
        <f t="shared" si="23"/>
        <v>0</v>
      </c>
      <c r="AC56" s="11">
        <f t="shared" si="23"/>
        <v>0</v>
      </c>
      <c r="AD56" s="11">
        <f t="shared" si="23"/>
        <v>0</v>
      </c>
      <c r="AE56" s="11">
        <f t="shared" si="23"/>
        <v>0</v>
      </c>
      <c r="AF56" s="11">
        <f t="shared" si="23"/>
        <v>0</v>
      </c>
      <c r="AG56" s="11">
        <f t="shared" si="23"/>
        <v>0</v>
      </c>
      <c r="AH56" s="11">
        <f t="shared" si="23"/>
        <v>0</v>
      </c>
      <c r="AI56" s="11">
        <f t="shared" si="23"/>
        <v>0</v>
      </c>
      <c r="AJ56" s="11">
        <f t="shared" si="23"/>
        <v>0</v>
      </c>
      <c r="AK56" s="11">
        <f t="shared" si="23"/>
        <v>4.2039999999999997</v>
      </c>
      <c r="AL56" s="11">
        <f t="shared" si="23"/>
        <v>0</v>
      </c>
      <c r="AM56" s="11">
        <f t="shared" si="23"/>
        <v>0</v>
      </c>
      <c r="AN56" s="11">
        <f t="shared" si="23"/>
        <v>3.8780000000000001</v>
      </c>
      <c r="AO56" s="11">
        <f t="shared" si="23"/>
        <v>0</v>
      </c>
      <c r="AP56" s="11">
        <f t="shared" si="23"/>
        <v>0</v>
      </c>
      <c r="AQ56" s="11">
        <f t="shared" si="23"/>
        <v>0</v>
      </c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</row>
    <row r="57" spans="1:64" ht="31.5" x14ac:dyDescent="0.25">
      <c r="A57" s="6" t="s">
        <v>123</v>
      </c>
      <c r="B57" s="5" t="s">
        <v>124</v>
      </c>
      <c r="C57" s="5" t="s">
        <v>62</v>
      </c>
      <c r="D57" s="11">
        <v>0</v>
      </c>
      <c r="E57" s="11">
        <f t="shared" ref="E57:AQ57" si="24">E58+E64</f>
        <v>0</v>
      </c>
      <c r="F57" s="11">
        <f t="shared" si="24"/>
        <v>0</v>
      </c>
      <c r="G57" s="11">
        <f t="shared" si="24"/>
        <v>0</v>
      </c>
      <c r="H57" s="11">
        <f t="shared" si="24"/>
        <v>0</v>
      </c>
      <c r="I57" s="11">
        <f t="shared" si="24"/>
        <v>0</v>
      </c>
      <c r="J57" s="11">
        <f t="shared" si="24"/>
        <v>0</v>
      </c>
      <c r="K57" s="11">
        <f t="shared" si="24"/>
        <v>0</v>
      </c>
      <c r="L57" s="11">
        <f t="shared" si="24"/>
        <v>0</v>
      </c>
      <c r="M57" s="11">
        <f>M58+M64+M59+M60+M61+M62+M63</f>
        <v>1.8789999999999998</v>
      </c>
      <c r="N57" s="11">
        <f t="shared" si="24"/>
        <v>0</v>
      </c>
      <c r="O57" s="11">
        <f t="shared" si="24"/>
        <v>0</v>
      </c>
      <c r="P57" s="11">
        <f t="shared" si="24"/>
        <v>0</v>
      </c>
      <c r="Q57" s="11">
        <f t="shared" si="24"/>
        <v>0</v>
      </c>
      <c r="R57" s="11">
        <f t="shared" si="24"/>
        <v>0</v>
      </c>
      <c r="S57" s="11">
        <f t="shared" si="24"/>
        <v>0</v>
      </c>
      <c r="T57" s="11">
        <f t="shared" si="24"/>
        <v>0</v>
      </c>
      <c r="U57" s="11">
        <f>U58+U64+U59+U60+U61+U62+U63</f>
        <v>2.3250000000000002</v>
      </c>
      <c r="V57" s="11">
        <f t="shared" ref="V57:AA57" si="25">V58+V64+V59+V60+V61+V62+V63</f>
        <v>0</v>
      </c>
      <c r="W57" s="11">
        <f t="shared" si="25"/>
        <v>0</v>
      </c>
      <c r="X57" s="11">
        <f t="shared" si="25"/>
        <v>3.8780000000000001</v>
      </c>
      <c r="Y57" s="11">
        <f t="shared" si="25"/>
        <v>0</v>
      </c>
      <c r="Z57" s="11">
        <f t="shared" si="25"/>
        <v>0</v>
      </c>
      <c r="AA57" s="11">
        <f t="shared" si="25"/>
        <v>0</v>
      </c>
      <c r="AB57" s="11">
        <f t="shared" si="24"/>
        <v>0</v>
      </c>
      <c r="AC57" s="11">
        <f t="shared" si="24"/>
        <v>0</v>
      </c>
      <c r="AD57" s="11">
        <f t="shared" si="24"/>
        <v>0</v>
      </c>
      <c r="AE57" s="11">
        <f t="shared" si="24"/>
        <v>0</v>
      </c>
      <c r="AF57" s="11">
        <f t="shared" si="24"/>
        <v>0</v>
      </c>
      <c r="AG57" s="11">
        <f t="shared" si="24"/>
        <v>0</v>
      </c>
      <c r="AH57" s="11">
        <f t="shared" si="24"/>
        <v>0</v>
      </c>
      <c r="AI57" s="11">
        <f t="shared" si="24"/>
        <v>0</v>
      </c>
      <c r="AJ57" s="11">
        <f t="shared" si="24"/>
        <v>0</v>
      </c>
      <c r="AK57" s="11">
        <f>AK58+AK64+AK59+AK60+AK61+AK62+AK63</f>
        <v>4.2039999999999997</v>
      </c>
      <c r="AL57" s="11">
        <f t="shared" ref="AL57:AN57" si="26">AL58+AL64+AL59+AL60+AL61+AL62+AL63</f>
        <v>0</v>
      </c>
      <c r="AM57" s="11">
        <f t="shared" si="26"/>
        <v>0</v>
      </c>
      <c r="AN57" s="11">
        <f t="shared" si="26"/>
        <v>3.8780000000000001</v>
      </c>
      <c r="AO57" s="11">
        <f t="shared" si="24"/>
        <v>0</v>
      </c>
      <c r="AP57" s="11">
        <f t="shared" si="24"/>
        <v>0</v>
      </c>
      <c r="AQ57" s="11">
        <f t="shared" si="24"/>
        <v>0</v>
      </c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64" x14ac:dyDescent="0.25">
      <c r="A58" s="12" t="s">
        <v>123</v>
      </c>
      <c r="B58" s="22" t="s">
        <v>185</v>
      </c>
      <c r="C58" s="6" t="s">
        <v>125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5">
        <v>0.4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0.46700000000000003</v>
      </c>
      <c r="V58" s="11">
        <v>0</v>
      </c>
      <c r="W58" s="11">
        <v>0</v>
      </c>
      <c r="X58" s="11">
        <v>1.18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5">
        <f>E58+M58+U58+AC58</f>
        <v>0.86699999999999999</v>
      </c>
      <c r="AL58" s="11">
        <v>0</v>
      </c>
      <c r="AM58" s="11">
        <v>0</v>
      </c>
      <c r="AN58" s="15">
        <f>H58+P58+X58+AF58</f>
        <v>1.18</v>
      </c>
      <c r="AO58" s="11">
        <v>0</v>
      </c>
      <c r="AP58" s="11">
        <v>0</v>
      </c>
      <c r="AQ58" s="11">
        <v>0</v>
      </c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64" x14ac:dyDescent="0.25">
      <c r="A59" s="12" t="s">
        <v>123</v>
      </c>
      <c r="B59" s="22" t="s">
        <v>186</v>
      </c>
      <c r="C59" s="17" t="s">
        <v>125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5">
        <v>0.2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0.33700000000000002</v>
      </c>
      <c r="V59" s="11">
        <v>0</v>
      </c>
      <c r="W59" s="11">
        <v>0</v>
      </c>
      <c r="X59" s="11">
        <v>0.69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5">
        <f t="shared" ref="AK59:AK63" si="27">E59+M59+U59+AC59</f>
        <v>0.53700000000000003</v>
      </c>
      <c r="AL59" s="11">
        <v>0</v>
      </c>
      <c r="AM59" s="11">
        <v>0</v>
      </c>
      <c r="AN59" s="15">
        <f t="shared" ref="AN59:AN63" si="28">H59+P59+X59+AF59</f>
        <v>0.69</v>
      </c>
      <c r="AO59" s="11">
        <v>0</v>
      </c>
      <c r="AP59" s="11">
        <v>0</v>
      </c>
      <c r="AQ59" s="11">
        <v>0</v>
      </c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0" spans="1:64" x14ac:dyDescent="0.25">
      <c r="A60" s="12" t="s">
        <v>123</v>
      </c>
      <c r="B60" s="22" t="s">
        <v>187</v>
      </c>
      <c r="C60" s="17" t="s">
        <v>125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5">
        <v>0.25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0.2</v>
      </c>
      <c r="V60" s="11">
        <v>0</v>
      </c>
      <c r="W60" s="11">
        <v>0</v>
      </c>
      <c r="X60" s="11">
        <v>0.62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5">
        <f t="shared" si="27"/>
        <v>0.45</v>
      </c>
      <c r="AL60" s="11">
        <v>0</v>
      </c>
      <c r="AM60" s="11">
        <v>0</v>
      </c>
      <c r="AN60" s="15">
        <f t="shared" si="28"/>
        <v>0.62</v>
      </c>
      <c r="AO60" s="11">
        <v>0</v>
      </c>
      <c r="AP60" s="11">
        <v>0</v>
      </c>
      <c r="AQ60" s="11">
        <v>0</v>
      </c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</row>
    <row r="61" spans="1:64" x14ac:dyDescent="0.25">
      <c r="A61" s="12" t="s">
        <v>123</v>
      </c>
      <c r="B61" s="22" t="s">
        <v>188</v>
      </c>
      <c r="C61" s="17" t="s">
        <v>125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5">
        <v>0.17199999999999999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0.2</v>
      </c>
      <c r="V61" s="11">
        <v>0</v>
      </c>
      <c r="W61" s="11">
        <v>0</v>
      </c>
      <c r="X61" s="11">
        <v>0.41499999999999998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5">
        <f t="shared" si="27"/>
        <v>0.372</v>
      </c>
      <c r="AL61" s="11">
        <v>0</v>
      </c>
      <c r="AM61" s="11">
        <v>0</v>
      </c>
      <c r="AN61" s="15">
        <f t="shared" si="28"/>
        <v>0.41499999999999998</v>
      </c>
      <c r="AO61" s="11">
        <v>0</v>
      </c>
      <c r="AP61" s="11">
        <v>0</v>
      </c>
      <c r="AQ61" s="11">
        <v>0</v>
      </c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</row>
    <row r="62" spans="1:64" s="40" customFormat="1" x14ac:dyDescent="0.25">
      <c r="A62" s="35" t="s">
        <v>123</v>
      </c>
      <c r="B62" s="36" t="s">
        <v>189</v>
      </c>
      <c r="C62" s="37" t="s">
        <v>125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9">
        <v>0.35699999999999998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0.2</v>
      </c>
      <c r="V62" s="38">
        <v>0</v>
      </c>
      <c r="W62" s="38">
        <v>0</v>
      </c>
      <c r="X62" s="38">
        <v>0.26500000000000001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9">
        <f t="shared" si="27"/>
        <v>0.55699999999999994</v>
      </c>
      <c r="AL62" s="38">
        <v>0</v>
      </c>
      <c r="AM62" s="38">
        <v>0</v>
      </c>
      <c r="AN62" s="39">
        <f t="shared" si="28"/>
        <v>0.26500000000000001</v>
      </c>
      <c r="AO62" s="38">
        <v>0</v>
      </c>
      <c r="AP62" s="38">
        <v>0</v>
      </c>
      <c r="AQ62" s="38">
        <v>0</v>
      </c>
    </row>
    <row r="63" spans="1:64" s="40" customFormat="1" x14ac:dyDescent="0.25">
      <c r="A63" s="35" t="s">
        <v>123</v>
      </c>
      <c r="B63" s="36" t="s">
        <v>190</v>
      </c>
      <c r="C63" s="37" t="s">
        <v>125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9">
        <v>0.2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0.50800000000000001</v>
      </c>
      <c r="V63" s="38">
        <v>0</v>
      </c>
      <c r="W63" s="38">
        <v>0</v>
      </c>
      <c r="X63" s="38">
        <v>0.26800000000000002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9">
        <f t="shared" si="27"/>
        <v>0.70799999999999996</v>
      </c>
      <c r="AL63" s="38">
        <v>0</v>
      </c>
      <c r="AM63" s="38">
        <v>0</v>
      </c>
      <c r="AN63" s="39">
        <f t="shared" si="28"/>
        <v>0.26800000000000002</v>
      </c>
      <c r="AO63" s="38">
        <v>0</v>
      </c>
      <c r="AP63" s="38">
        <v>0</v>
      </c>
      <c r="AQ63" s="38">
        <v>0</v>
      </c>
    </row>
    <row r="64" spans="1:64" ht="27.95" customHeight="1" x14ac:dyDescent="0.25">
      <c r="A64" s="12" t="s">
        <v>123</v>
      </c>
      <c r="B64" s="21" t="s">
        <v>191</v>
      </c>
      <c r="C64" s="6" t="s">
        <v>125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0.3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5">
        <v>0.41299999999999998</v>
      </c>
      <c r="V64" s="11">
        <v>0</v>
      </c>
      <c r="W64" s="11">
        <v>0</v>
      </c>
      <c r="X64" s="11">
        <v>0.44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5">
        <f>E64+M64+U64+AC64</f>
        <v>0.71299999999999997</v>
      </c>
      <c r="AL64" s="11">
        <v>0</v>
      </c>
      <c r="AM64" s="11">
        <v>0</v>
      </c>
      <c r="AN64" s="15">
        <f>H64+P64+X64+AF64</f>
        <v>0.44</v>
      </c>
      <c r="AO64" s="11">
        <v>0</v>
      </c>
      <c r="AP64" s="11">
        <v>0</v>
      </c>
      <c r="AQ64" s="11">
        <v>0</v>
      </c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ht="31.5" x14ac:dyDescent="0.25">
      <c r="A65" s="6" t="s">
        <v>126</v>
      </c>
      <c r="B65" s="5" t="s">
        <v>127</v>
      </c>
      <c r="C65" s="5" t="s">
        <v>62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5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ht="31.5" x14ac:dyDescent="0.25">
      <c r="A66" s="6" t="s">
        <v>128</v>
      </c>
      <c r="B66" s="5" t="s">
        <v>129</v>
      </c>
      <c r="C66" s="5" t="s">
        <v>62</v>
      </c>
      <c r="D66" s="11"/>
      <c r="E66" s="11">
        <f>E67+E70+E73</f>
        <v>0.5</v>
      </c>
      <c r="F66" s="11">
        <f t="shared" ref="F66:Y66" si="29">F67+F73</f>
        <v>0</v>
      </c>
      <c r="G66" s="11">
        <f t="shared" si="29"/>
        <v>0</v>
      </c>
      <c r="H66" s="11">
        <f t="shared" si="29"/>
        <v>0</v>
      </c>
      <c r="I66" s="11">
        <f t="shared" si="29"/>
        <v>0</v>
      </c>
      <c r="J66" s="11">
        <f t="shared" si="29"/>
        <v>0</v>
      </c>
      <c r="K66" s="11">
        <f t="shared" si="29"/>
        <v>0</v>
      </c>
      <c r="L66" s="11">
        <f t="shared" si="29"/>
        <v>0</v>
      </c>
      <c r="M66" s="11">
        <f>M67+M70+M73</f>
        <v>4.3289999999999997</v>
      </c>
      <c r="N66" s="11">
        <f t="shared" si="29"/>
        <v>0</v>
      </c>
      <c r="O66" s="11">
        <f t="shared" si="29"/>
        <v>0</v>
      </c>
      <c r="P66" s="11">
        <f t="shared" si="29"/>
        <v>0</v>
      </c>
      <c r="Q66" s="11">
        <f t="shared" si="29"/>
        <v>0</v>
      </c>
      <c r="R66" s="11">
        <f>R67+R70</f>
        <v>248</v>
      </c>
      <c r="S66" s="11">
        <f t="shared" si="29"/>
        <v>0</v>
      </c>
      <c r="T66" s="11">
        <f t="shared" si="29"/>
        <v>0</v>
      </c>
      <c r="U66" s="11">
        <f>U67+U70+U73</f>
        <v>4.9710000000000001</v>
      </c>
      <c r="V66" s="11">
        <f t="shared" si="29"/>
        <v>0</v>
      </c>
      <c r="W66" s="11">
        <f t="shared" si="29"/>
        <v>0</v>
      </c>
      <c r="X66" s="11">
        <f t="shared" si="29"/>
        <v>0</v>
      </c>
      <c r="Y66" s="11">
        <f t="shared" si="29"/>
        <v>0</v>
      </c>
      <c r="Z66" s="11">
        <f>Z67+Z70</f>
        <v>304</v>
      </c>
      <c r="AA66" s="11">
        <f t="shared" ref="AA66:AO66" si="30">AA67+AA70</f>
        <v>0</v>
      </c>
      <c r="AB66" s="11">
        <f t="shared" si="30"/>
        <v>0</v>
      </c>
      <c r="AC66" s="11">
        <f>AC67+AC70+AC73</f>
        <v>5.9139999999999997</v>
      </c>
      <c r="AD66" s="11">
        <f t="shared" si="30"/>
        <v>0</v>
      </c>
      <c r="AE66" s="11">
        <f t="shared" si="30"/>
        <v>0</v>
      </c>
      <c r="AF66" s="11">
        <f t="shared" si="30"/>
        <v>0</v>
      </c>
      <c r="AG66" s="11">
        <f t="shared" si="30"/>
        <v>0</v>
      </c>
      <c r="AH66" s="11">
        <f>AH67+AH70</f>
        <v>300</v>
      </c>
      <c r="AI66" s="11">
        <f t="shared" si="30"/>
        <v>0</v>
      </c>
      <c r="AJ66" s="11">
        <f t="shared" si="30"/>
        <v>0</v>
      </c>
      <c r="AK66" s="11">
        <f>AK67+AK70+AK73</f>
        <v>15.714</v>
      </c>
      <c r="AL66" s="11">
        <f t="shared" si="30"/>
        <v>0</v>
      </c>
      <c r="AM66" s="11">
        <f t="shared" si="30"/>
        <v>0</v>
      </c>
      <c r="AN66" s="11">
        <f t="shared" si="30"/>
        <v>0</v>
      </c>
      <c r="AO66" s="11">
        <f t="shared" si="30"/>
        <v>0</v>
      </c>
      <c r="AP66" s="11">
        <f>AP67+AP70</f>
        <v>852</v>
      </c>
      <c r="AQ66" s="11">
        <f>AQ67+AQ73</f>
        <v>9</v>
      </c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64" ht="31.5" x14ac:dyDescent="0.25">
      <c r="A67" s="6" t="s">
        <v>130</v>
      </c>
      <c r="B67" s="5" t="s">
        <v>131</v>
      </c>
      <c r="C67" s="5" t="s">
        <v>62</v>
      </c>
      <c r="D67" s="11">
        <v>0</v>
      </c>
      <c r="E67" s="11">
        <f t="shared" ref="E67:AQ67" si="31">E68</f>
        <v>0.5</v>
      </c>
      <c r="F67" s="11">
        <f t="shared" si="31"/>
        <v>0</v>
      </c>
      <c r="G67" s="11">
        <f t="shared" si="31"/>
        <v>0</v>
      </c>
      <c r="H67" s="11">
        <f t="shared" si="31"/>
        <v>0</v>
      </c>
      <c r="I67" s="11">
        <f t="shared" si="31"/>
        <v>0</v>
      </c>
      <c r="J67" s="11">
        <f t="shared" si="31"/>
        <v>0</v>
      </c>
      <c r="K67" s="11">
        <f t="shared" si="31"/>
        <v>0</v>
      </c>
      <c r="L67" s="11">
        <f t="shared" si="31"/>
        <v>0</v>
      </c>
      <c r="M67" s="11">
        <f t="shared" si="31"/>
        <v>4.0289999999999999</v>
      </c>
      <c r="N67" s="11">
        <f t="shared" si="31"/>
        <v>0</v>
      </c>
      <c r="O67" s="11">
        <f t="shared" si="31"/>
        <v>0</v>
      </c>
      <c r="P67" s="11">
        <f t="shared" si="31"/>
        <v>0</v>
      </c>
      <c r="Q67" s="11">
        <f t="shared" si="31"/>
        <v>0</v>
      </c>
      <c r="R67" s="11">
        <f t="shared" si="31"/>
        <v>248</v>
      </c>
      <c r="S67" s="11">
        <f t="shared" si="31"/>
        <v>0</v>
      </c>
      <c r="T67" s="11">
        <f t="shared" si="31"/>
        <v>0</v>
      </c>
      <c r="U67" s="11">
        <f t="shared" si="31"/>
        <v>4.0389999999999997</v>
      </c>
      <c r="V67" s="11">
        <f t="shared" si="31"/>
        <v>0</v>
      </c>
      <c r="W67" s="11">
        <f t="shared" si="31"/>
        <v>0</v>
      </c>
      <c r="X67" s="11">
        <f t="shared" si="31"/>
        <v>0</v>
      </c>
      <c r="Y67" s="11">
        <f t="shared" si="31"/>
        <v>0</v>
      </c>
      <c r="Z67" s="11">
        <f t="shared" si="31"/>
        <v>300</v>
      </c>
      <c r="AA67" s="11">
        <f t="shared" si="31"/>
        <v>0</v>
      </c>
      <c r="AB67" s="11">
        <f t="shared" si="31"/>
        <v>0</v>
      </c>
      <c r="AC67" s="11">
        <f t="shared" si="31"/>
        <v>5.4340000000000002</v>
      </c>
      <c r="AD67" s="11">
        <f t="shared" si="31"/>
        <v>0</v>
      </c>
      <c r="AE67" s="11">
        <f t="shared" si="31"/>
        <v>0</v>
      </c>
      <c r="AF67" s="11">
        <f t="shared" si="31"/>
        <v>0</v>
      </c>
      <c r="AG67" s="11">
        <f t="shared" si="31"/>
        <v>0</v>
      </c>
      <c r="AH67" s="11">
        <f t="shared" si="31"/>
        <v>300</v>
      </c>
      <c r="AI67" s="11">
        <f t="shared" si="31"/>
        <v>0</v>
      </c>
      <c r="AJ67" s="11">
        <f t="shared" si="31"/>
        <v>0</v>
      </c>
      <c r="AK67" s="11">
        <f t="shared" si="31"/>
        <v>14.001999999999999</v>
      </c>
      <c r="AL67" s="11">
        <f t="shared" si="31"/>
        <v>0</v>
      </c>
      <c r="AM67" s="11">
        <f t="shared" si="31"/>
        <v>0</v>
      </c>
      <c r="AN67" s="11">
        <f t="shared" si="31"/>
        <v>0</v>
      </c>
      <c r="AO67" s="11">
        <f t="shared" si="31"/>
        <v>0</v>
      </c>
      <c r="AP67" s="11">
        <f t="shared" si="31"/>
        <v>848</v>
      </c>
      <c r="AQ67" s="11">
        <f t="shared" si="31"/>
        <v>0</v>
      </c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64" x14ac:dyDescent="0.25">
      <c r="A68" s="6" t="s">
        <v>130</v>
      </c>
      <c r="B68" s="14" t="s">
        <v>132</v>
      </c>
      <c r="C68" s="6" t="s">
        <v>133</v>
      </c>
      <c r="D68" s="11">
        <v>0</v>
      </c>
      <c r="E68" s="11">
        <v>0.5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4.0289999999999999</v>
      </c>
      <c r="N68" s="11">
        <v>0</v>
      </c>
      <c r="O68" s="11">
        <v>0</v>
      </c>
      <c r="P68" s="11">
        <v>0</v>
      </c>
      <c r="Q68" s="11">
        <v>0</v>
      </c>
      <c r="R68" s="11">
        <v>248</v>
      </c>
      <c r="S68" s="11">
        <v>0</v>
      </c>
      <c r="T68" s="11">
        <v>0</v>
      </c>
      <c r="U68" s="11">
        <v>4.0389999999999997</v>
      </c>
      <c r="V68" s="11">
        <v>0</v>
      </c>
      <c r="W68" s="11">
        <v>0</v>
      </c>
      <c r="X68" s="11">
        <v>0</v>
      </c>
      <c r="Y68" s="11">
        <v>0</v>
      </c>
      <c r="Z68" s="11">
        <v>300</v>
      </c>
      <c r="AA68" s="11">
        <v>0</v>
      </c>
      <c r="AB68" s="11">
        <v>0</v>
      </c>
      <c r="AC68" s="15">
        <v>5.4340000000000002</v>
      </c>
      <c r="AD68" s="11">
        <v>0</v>
      </c>
      <c r="AE68" s="11">
        <v>0</v>
      </c>
      <c r="AF68" s="11">
        <v>0</v>
      </c>
      <c r="AG68" s="11">
        <v>0</v>
      </c>
      <c r="AH68" s="11">
        <v>300</v>
      </c>
      <c r="AI68" s="11">
        <v>0</v>
      </c>
      <c r="AJ68" s="11">
        <v>0</v>
      </c>
      <c r="AK68" s="15">
        <f>E68+M68+U68+AC68</f>
        <v>14.001999999999999</v>
      </c>
      <c r="AL68" s="15">
        <f t="shared" ref="AL68:AP68" si="32">F68+N68+V68+AD68</f>
        <v>0</v>
      </c>
      <c r="AM68" s="15">
        <f t="shared" si="32"/>
        <v>0</v>
      </c>
      <c r="AN68" s="15">
        <f t="shared" si="32"/>
        <v>0</v>
      </c>
      <c r="AO68" s="15">
        <f t="shared" si="32"/>
        <v>0</v>
      </c>
      <c r="AP68" s="15">
        <f t="shared" si="32"/>
        <v>848</v>
      </c>
      <c r="AQ68" s="15">
        <f>K68+S68+AA68+AI68</f>
        <v>0</v>
      </c>
    </row>
    <row r="69" spans="1:64" ht="31.5" x14ac:dyDescent="0.25">
      <c r="A69" s="12" t="s">
        <v>134</v>
      </c>
      <c r="B69" s="5" t="s">
        <v>135</v>
      </c>
      <c r="C69" s="5" t="s">
        <v>62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5">
        <f t="shared" ref="AK69:AK70" si="33">E69+M69+U69+AC69</f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0</v>
      </c>
      <c r="AQ69" s="11">
        <v>0</v>
      </c>
    </row>
    <row r="70" spans="1:64" s="40" customFormat="1" x14ac:dyDescent="0.25">
      <c r="A70" s="35" t="s">
        <v>134</v>
      </c>
      <c r="B70" s="41" t="s">
        <v>184</v>
      </c>
      <c r="C70" s="37" t="s">
        <v>133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0.22600000000000001</v>
      </c>
      <c r="V70" s="38">
        <v>0</v>
      </c>
      <c r="W70" s="38">
        <v>0</v>
      </c>
      <c r="X70" s="38">
        <v>0</v>
      </c>
      <c r="Y70" s="38">
        <v>0</v>
      </c>
      <c r="Z70" s="38">
        <v>4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9">
        <f t="shared" si="33"/>
        <v>0.22600000000000001</v>
      </c>
      <c r="AL70" s="39">
        <f t="shared" ref="AL70" si="34">F70+N70+V70+AD70</f>
        <v>0</v>
      </c>
      <c r="AM70" s="39">
        <f t="shared" ref="AM70" si="35">G70+O70+W70+AE70</f>
        <v>0</v>
      </c>
      <c r="AN70" s="39">
        <f t="shared" ref="AN70" si="36">H70+P70+X70+AF70</f>
        <v>0</v>
      </c>
      <c r="AO70" s="39">
        <f t="shared" ref="AO70" si="37">I70+Q70+Y70+AG70</f>
        <v>0</v>
      </c>
      <c r="AP70" s="39">
        <f t="shared" ref="AP70" si="38">J70+R70+Z70+AH70</f>
        <v>4</v>
      </c>
      <c r="AQ70" s="39">
        <f t="shared" ref="AQ70" si="39">K70+S70+AA70+AI70</f>
        <v>0</v>
      </c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64" ht="31.5" x14ac:dyDescent="0.25">
      <c r="A71" s="6" t="s">
        <v>136</v>
      </c>
      <c r="B71" s="5" t="s">
        <v>137</v>
      </c>
      <c r="C71" s="5" t="s">
        <v>62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5">
        <f t="shared" ref="AK71:AK74" si="40">E71+M71+U71+AC71</f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</row>
    <row r="72" spans="1:64" ht="31.5" x14ac:dyDescent="0.25">
      <c r="A72" s="6" t="s">
        <v>138</v>
      </c>
      <c r="B72" s="5" t="s">
        <v>139</v>
      </c>
      <c r="C72" s="5" t="s">
        <v>62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5">
        <f t="shared" si="40"/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</row>
    <row r="73" spans="1:64" ht="47.25" x14ac:dyDescent="0.25">
      <c r="A73" s="6" t="s">
        <v>140</v>
      </c>
      <c r="B73" s="5" t="s">
        <v>141</v>
      </c>
      <c r="C73" s="5" t="s">
        <v>62</v>
      </c>
      <c r="D73" s="11">
        <v>0</v>
      </c>
      <c r="E73" s="11">
        <f>E74+E75</f>
        <v>0</v>
      </c>
      <c r="F73" s="11">
        <f t="shared" ref="F73:AQ73" si="41">F74+F75</f>
        <v>0</v>
      </c>
      <c r="G73" s="11">
        <f t="shared" si="41"/>
        <v>0</v>
      </c>
      <c r="H73" s="11">
        <f t="shared" si="41"/>
        <v>0</v>
      </c>
      <c r="I73" s="11">
        <f t="shared" si="41"/>
        <v>0</v>
      </c>
      <c r="J73" s="11">
        <f t="shared" si="41"/>
        <v>0</v>
      </c>
      <c r="K73" s="11">
        <f t="shared" si="41"/>
        <v>0</v>
      </c>
      <c r="L73" s="11">
        <f t="shared" si="41"/>
        <v>0</v>
      </c>
      <c r="M73" s="11">
        <f t="shared" si="41"/>
        <v>0.3</v>
      </c>
      <c r="N73" s="11">
        <f t="shared" si="41"/>
        <v>0</v>
      </c>
      <c r="O73" s="11">
        <f t="shared" si="41"/>
        <v>0</v>
      </c>
      <c r="P73" s="11">
        <f t="shared" si="41"/>
        <v>0</v>
      </c>
      <c r="Q73" s="11">
        <f t="shared" si="41"/>
        <v>0</v>
      </c>
      <c r="R73" s="11">
        <f t="shared" si="41"/>
        <v>0</v>
      </c>
      <c r="S73" s="11">
        <f t="shared" si="41"/>
        <v>0</v>
      </c>
      <c r="T73" s="11">
        <f t="shared" si="41"/>
        <v>0</v>
      </c>
      <c r="U73" s="11">
        <f t="shared" si="41"/>
        <v>0.70599999999999996</v>
      </c>
      <c r="V73" s="11">
        <f t="shared" si="41"/>
        <v>0</v>
      </c>
      <c r="W73" s="11">
        <f t="shared" si="41"/>
        <v>0</v>
      </c>
      <c r="X73" s="11">
        <f t="shared" si="41"/>
        <v>0</v>
      </c>
      <c r="Y73" s="11">
        <f t="shared" si="41"/>
        <v>0</v>
      </c>
      <c r="Z73" s="11">
        <f t="shared" si="41"/>
        <v>0</v>
      </c>
      <c r="AA73" s="11">
        <f t="shared" si="41"/>
        <v>5</v>
      </c>
      <c r="AB73" s="11">
        <f t="shared" si="41"/>
        <v>0</v>
      </c>
      <c r="AC73" s="11">
        <f t="shared" si="41"/>
        <v>0.48</v>
      </c>
      <c r="AD73" s="11">
        <f t="shared" si="41"/>
        <v>0</v>
      </c>
      <c r="AE73" s="11">
        <f t="shared" si="41"/>
        <v>0</v>
      </c>
      <c r="AF73" s="11">
        <f t="shared" si="41"/>
        <v>0</v>
      </c>
      <c r="AG73" s="11">
        <f t="shared" si="41"/>
        <v>0</v>
      </c>
      <c r="AH73" s="11">
        <f t="shared" si="41"/>
        <v>0</v>
      </c>
      <c r="AI73" s="11">
        <f t="shared" si="41"/>
        <v>4</v>
      </c>
      <c r="AJ73" s="11">
        <f t="shared" si="41"/>
        <v>0</v>
      </c>
      <c r="AK73" s="11">
        <f t="shared" si="41"/>
        <v>1.486</v>
      </c>
      <c r="AL73" s="11">
        <f t="shared" si="41"/>
        <v>0</v>
      </c>
      <c r="AM73" s="11">
        <f t="shared" si="41"/>
        <v>0</v>
      </c>
      <c r="AN73" s="11">
        <f t="shared" si="41"/>
        <v>0</v>
      </c>
      <c r="AO73" s="11">
        <f t="shared" si="41"/>
        <v>0</v>
      </c>
      <c r="AP73" s="11">
        <f t="shared" si="41"/>
        <v>0</v>
      </c>
      <c r="AQ73" s="11">
        <f t="shared" si="41"/>
        <v>9</v>
      </c>
    </row>
    <row r="74" spans="1:64" s="40" customFormat="1" ht="23.25" customHeight="1" x14ac:dyDescent="0.25">
      <c r="A74" s="43" t="s">
        <v>140</v>
      </c>
      <c r="B74" s="44" t="s">
        <v>181</v>
      </c>
      <c r="C74" s="37" t="s">
        <v>133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0.3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0.5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3</v>
      </c>
      <c r="AB74" s="38">
        <v>0</v>
      </c>
      <c r="AC74" s="38">
        <v>0.48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4</v>
      </c>
      <c r="AJ74" s="38">
        <v>0</v>
      </c>
      <c r="AK74" s="39">
        <f t="shared" si="40"/>
        <v>1.28</v>
      </c>
      <c r="AL74" s="39">
        <f t="shared" ref="AL74" si="42">F74+N74+V74+AD74</f>
        <v>0</v>
      </c>
      <c r="AM74" s="39">
        <f t="shared" ref="AM74" si="43">G74+O74+W74+AE74</f>
        <v>0</v>
      </c>
      <c r="AN74" s="39">
        <f t="shared" ref="AN74" si="44">H74+P74+X74+AF74</f>
        <v>0</v>
      </c>
      <c r="AO74" s="39">
        <f t="shared" ref="AO74" si="45">I74+Q74+Y74+AG74</f>
        <v>0</v>
      </c>
      <c r="AP74" s="39">
        <f t="shared" ref="AP74" si="46">J74+R74+Z74+AH74</f>
        <v>0</v>
      </c>
      <c r="AQ74" s="39">
        <f t="shared" ref="AQ74" si="47">K74+S74+AA74+AI74</f>
        <v>7</v>
      </c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</row>
    <row r="75" spans="1:64" s="40" customFormat="1" ht="21.75" customHeight="1" x14ac:dyDescent="0.25">
      <c r="A75" s="43" t="s">
        <v>140</v>
      </c>
      <c r="B75" s="45" t="s">
        <v>182</v>
      </c>
      <c r="C75" s="37" t="s">
        <v>133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0.20599999999999999</v>
      </c>
      <c r="V75" s="38">
        <v>0</v>
      </c>
      <c r="W75" s="38">
        <v>0</v>
      </c>
      <c r="X75" s="38">
        <v>0</v>
      </c>
      <c r="Y75" s="38">
        <v>0</v>
      </c>
      <c r="Z75" s="38">
        <v>0</v>
      </c>
      <c r="AA75" s="38">
        <v>2</v>
      </c>
      <c r="AB75" s="38">
        <v>0</v>
      </c>
      <c r="AC75" s="38">
        <v>0</v>
      </c>
      <c r="AD75" s="38">
        <v>0</v>
      </c>
      <c r="AE75" s="38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9">
        <f>E75+M75+U75+AC75</f>
        <v>0.20599999999999999</v>
      </c>
      <c r="AL75" s="39">
        <f t="shared" ref="AL75:AQ75" si="48">F75+N75+V75+AD75</f>
        <v>0</v>
      </c>
      <c r="AM75" s="39">
        <f t="shared" si="48"/>
        <v>0</v>
      </c>
      <c r="AN75" s="39">
        <f t="shared" si="48"/>
        <v>0</v>
      </c>
      <c r="AO75" s="39">
        <f t="shared" si="48"/>
        <v>0</v>
      </c>
      <c r="AP75" s="39">
        <f t="shared" si="48"/>
        <v>0</v>
      </c>
      <c r="AQ75" s="39">
        <f t="shared" si="48"/>
        <v>2</v>
      </c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</row>
    <row r="76" spans="1:64" ht="47.25" x14ac:dyDescent="0.25">
      <c r="A76" s="6" t="s">
        <v>142</v>
      </c>
      <c r="B76" s="5" t="s">
        <v>143</v>
      </c>
      <c r="C76" s="5" t="s">
        <v>62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5">
        <v>0</v>
      </c>
      <c r="J76" s="11">
        <v>0</v>
      </c>
      <c r="K76" s="15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5">
        <v>0</v>
      </c>
      <c r="R76" s="11">
        <v>0</v>
      </c>
      <c r="S76" s="15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5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5">
        <v>0</v>
      </c>
      <c r="AH76" s="11">
        <v>0</v>
      </c>
      <c r="AI76" s="11">
        <v>0</v>
      </c>
      <c r="AJ76" s="15">
        <v>0</v>
      </c>
      <c r="AK76" s="15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</row>
    <row r="77" spans="1:64" ht="47.25" x14ac:dyDescent="0.25">
      <c r="A77" s="6" t="s">
        <v>144</v>
      </c>
      <c r="B77" s="5" t="s">
        <v>145</v>
      </c>
      <c r="C77" s="5" t="s">
        <v>62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5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</row>
    <row r="78" spans="1:64" ht="47.25" x14ac:dyDescent="0.25">
      <c r="A78" s="6" t="s">
        <v>146</v>
      </c>
      <c r="B78" s="5" t="s">
        <v>147</v>
      </c>
      <c r="C78" s="5" t="s">
        <v>62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5">
        <v>0</v>
      </c>
      <c r="J78" s="11">
        <v>0</v>
      </c>
      <c r="K78" s="15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5">
        <v>0</v>
      </c>
      <c r="R78" s="11">
        <v>0</v>
      </c>
      <c r="S78" s="15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5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5">
        <v>0</v>
      </c>
      <c r="AH78" s="11">
        <v>0</v>
      </c>
      <c r="AI78" s="11">
        <v>0</v>
      </c>
      <c r="AJ78" s="15">
        <v>0</v>
      </c>
      <c r="AK78" s="15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</row>
    <row r="79" spans="1:64" ht="47.25" x14ac:dyDescent="0.25">
      <c r="A79" s="6" t="s">
        <v>148</v>
      </c>
      <c r="B79" s="5" t="s">
        <v>149</v>
      </c>
      <c r="C79" s="5" t="s">
        <v>62</v>
      </c>
      <c r="D79" s="11">
        <v>0</v>
      </c>
      <c r="E79" s="11">
        <f t="shared" ref="E79:AQ79" si="49">E80</f>
        <v>0</v>
      </c>
      <c r="F79" s="11">
        <f t="shared" si="49"/>
        <v>0</v>
      </c>
      <c r="G79" s="11">
        <f t="shared" si="49"/>
        <v>0</v>
      </c>
      <c r="H79" s="11">
        <f t="shared" si="49"/>
        <v>0</v>
      </c>
      <c r="I79" s="11">
        <f t="shared" si="49"/>
        <v>0</v>
      </c>
      <c r="J79" s="11">
        <f t="shared" si="49"/>
        <v>0</v>
      </c>
      <c r="K79" s="11">
        <f t="shared" si="49"/>
        <v>0</v>
      </c>
      <c r="L79" s="11">
        <f t="shared" si="49"/>
        <v>0</v>
      </c>
      <c r="M79" s="11">
        <f t="shared" si="49"/>
        <v>0</v>
      </c>
      <c r="N79" s="11">
        <f t="shared" si="49"/>
        <v>0</v>
      </c>
      <c r="O79" s="11">
        <f t="shared" si="49"/>
        <v>0</v>
      </c>
      <c r="P79" s="11">
        <f t="shared" si="49"/>
        <v>0</v>
      </c>
      <c r="Q79" s="11">
        <f t="shared" si="49"/>
        <v>0</v>
      </c>
      <c r="R79" s="11">
        <f t="shared" si="49"/>
        <v>0</v>
      </c>
      <c r="S79" s="11">
        <f t="shared" si="49"/>
        <v>0</v>
      </c>
      <c r="T79" s="11">
        <f t="shared" si="49"/>
        <v>0</v>
      </c>
      <c r="U79" s="11">
        <f t="shared" si="49"/>
        <v>0</v>
      </c>
      <c r="V79" s="11">
        <f t="shared" si="49"/>
        <v>0</v>
      </c>
      <c r="W79" s="11">
        <f t="shared" si="49"/>
        <v>0</v>
      </c>
      <c r="X79" s="11">
        <f t="shared" si="49"/>
        <v>0</v>
      </c>
      <c r="Y79" s="11">
        <f t="shared" si="49"/>
        <v>0</v>
      </c>
      <c r="Z79" s="11">
        <f t="shared" si="49"/>
        <v>0</v>
      </c>
      <c r="AA79" s="11">
        <f t="shared" si="49"/>
        <v>0</v>
      </c>
      <c r="AB79" s="11">
        <f t="shared" si="49"/>
        <v>0</v>
      </c>
      <c r="AC79" s="11">
        <f t="shared" si="49"/>
        <v>0</v>
      </c>
      <c r="AD79" s="11">
        <f t="shared" si="49"/>
        <v>0</v>
      </c>
      <c r="AE79" s="11">
        <f t="shared" si="49"/>
        <v>0</v>
      </c>
      <c r="AF79" s="11">
        <f t="shared" si="49"/>
        <v>0</v>
      </c>
      <c r="AG79" s="11">
        <f t="shared" si="49"/>
        <v>0</v>
      </c>
      <c r="AH79" s="11">
        <f t="shared" si="49"/>
        <v>0</v>
      </c>
      <c r="AI79" s="11">
        <f t="shared" si="49"/>
        <v>0</v>
      </c>
      <c r="AJ79" s="11">
        <f t="shared" si="49"/>
        <v>0</v>
      </c>
      <c r="AK79" s="11">
        <f t="shared" si="49"/>
        <v>0</v>
      </c>
      <c r="AL79" s="11">
        <f t="shared" si="49"/>
        <v>0</v>
      </c>
      <c r="AM79" s="11">
        <f t="shared" si="49"/>
        <v>0</v>
      </c>
      <c r="AN79" s="11">
        <f t="shared" si="49"/>
        <v>0</v>
      </c>
      <c r="AO79" s="11">
        <f t="shared" si="49"/>
        <v>0</v>
      </c>
      <c r="AP79" s="11">
        <f t="shared" si="49"/>
        <v>0</v>
      </c>
      <c r="AQ79" s="11">
        <f t="shared" si="49"/>
        <v>0</v>
      </c>
    </row>
    <row r="80" spans="1:64" ht="31.5" x14ac:dyDescent="0.25">
      <c r="A80" s="6" t="s">
        <v>150</v>
      </c>
      <c r="B80" s="5" t="s">
        <v>151</v>
      </c>
      <c r="C80" s="5" t="s">
        <v>62</v>
      </c>
      <c r="D80" s="11">
        <v>0</v>
      </c>
      <c r="E80" s="11">
        <f t="shared" ref="E80:AB80" si="50">E81</f>
        <v>0</v>
      </c>
      <c r="F80" s="11">
        <f t="shared" si="50"/>
        <v>0</v>
      </c>
      <c r="G80" s="11">
        <f t="shared" si="50"/>
        <v>0</v>
      </c>
      <c r="H80" s="11">
        <f t="shared" si="50"/>
        <v>0</v>
      </c>
      <c r="I80" s="11">
        <f t="shared" si="50"/>
        <v>0</v>
      </c>
      <c r="J80" s="11">
        <f t="shared" si="50"/>
        <v>0</v>
      </c>
      <c r="K80" s="11">
        <f t="shared" si="50"/>
        <v>0</v>
      </c>
      <c r="L80" s="11">
        <f t="shared" si="50"/>
        <v>0</v>
      </c>
      <c r="M80" s="11">
        <f t="shared" si="50"/>
        <v>0</v>
      </c>
      <c r="N80" s="11">
        <f t="shared" si="50"/>
        <v>0</v>
      </c>
      <c r="O80" s="11">
        <f t="shared" si="50"/>
        <v>0</v>
      </c>
      <c r="P80" s="11">
        <f t="shared" si="50"/>
        <v>0</v>
      </c>
      <c r="Q80" s="11">
        <f t="shared" si="50"/>
        <v>0</v>
      </c>
      <c r="R80" s="11">
        <f t="shared" si="50"/>
        <v>0</v>
      </c>
      <c r="S80" s="11">
        <f t="shared" si="50"/>
        <v>0</v>
      </c>
      <c r="T80" s="11">
        <f t="shared" si="50"/>
        <v>0</v>
      </c>
      <c r="U80" s="11">
        <f t="shared" si="50"/>
        <v>0</v>
      </c>
      <c r="V80" s="11">
        <f t="shared" si="50"/>
        <v>0</v>
      </c>
      <c r="W80" s="11">
        <f t="shared" si="50"/>
        <v>0</v>
      </c>
      <c r="X80" s="11">
        <f t="shared" si="50"/>
        <v>0</v>
      </c>
      <c r="Y80" s="11">
        <f t="shared" si="50"/>
        <v>0</v>
      </c>
      <c r="Z80" s="11">
        <f t="shared" si="50"/>
        <v>0</v>
      </c>
      <c r="AA80" s="11">
        <f t="shared" si="50"/>
        <v>0</v>
      </c>
      <c r="AB80" s="11">
        <f t="shared" si="50"/>
        <v>0</v>
      </c>
      <c r="AC80" s="11">
        <v>0</v>
      </c>
      <c r="AD80" s="11">
        <f t="shared" ref="AD80:AQ80" si="51">AD81</f>
        <v>0</v>
      </c>
      <c r="AE80" s="11">
        <f t="shared" si="51"/>
        <v>0</v>
      </c>
      <c r="AF80" s="11">
        <f t="shared" si="51"/>
        <v>0</v>
      </c>
      <c r="AG80" s="11">
        <f t="shared" si="51"/>
        <v>0</v>
      </c>
      <c r="AH80" s="11">
        <f t="shared" si="51"/>
        <v>0</v>
      </c>
      <c r="AI80" s="11">
        <f t="shared" si="51"/>
        <v>0</v>
      </c>
      <c r="AJ80" s="11">
        <f t="shared" si="51"/>
        <v>0</v>
      </c>
      <c r="AK80" s="11">
        <f t="shared" si="51"/>
        <v>0</v>
      </c>
      <c r="AL80" s="11">
        <f t="shared" si="51"/>
        <v>0</v>
      </c>
      <c r="AM80" s="11">
        <f t="shared" si="51"/>
        <v>0</v>
      </c>
      <c r="AN80" s="11">
        <f t="shared" si="51"/>
        <v>0</v>
      </c>
      <c r="AO80" s="11">
        <f t="shared" si="51"/>
        <v>0</v>
      </c>
      <c r="AP80" s="11">
        <f t="shared" si="51"/>
        <v>0</v>
      </c>
      <c r="AQ80" s="11">
        <f t="shared" si="51"/>
        <v>0</v>
      </c>
    </row>
    <row r="81" spans="1:43" x14ac:dyDescent="0.25">
      <c r="A81" s="6"/>
      <c r="B81" s="16" t="s">
        <v>152</v>
      </c>
      <c r="C81" s="6" t="s">
        <v>153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5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5">
        <f>E81+M81+U81+AC81</f>
        <v>0</v>
      </c>
      <c r="AL81" s="11">
        <v>0</v>
      </c>
      <c r="AM81" s="11">
        <v>0</v>
      </c>
      <c r="AN81" s="11">
        <v>0</v>
      </c>
      <c r="AO81" s="15">
        <v>0</v>
      </c>
      <c r="AP81" s="11">
        <v>0</v>
      </c>
      <c r="AQ81" s="15">
        <f>K81+S81+AA81+AI81</f>
        <v>0</v>
      </c>
    </row>
    <row r="82" spans="1:43" ht="47.25" x14ac:dyDescent="0.25">
      <c r="A82" s="6" t="s">
        <v>154</v>
      </c>
      <c r="B82" s="5" t="s">
        <v>155</v>
      </c>
      <c r="C82" s="5" t="s">
        <v>62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5">
        <v>0</v>
      </c>
      <c r="J82" s="11">
        <v>0</v>
      </c>
      <c r="K82" s="15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5">
        <v>0</v>
      </c>
      <c r="R82" s="11">
        <v>0</v>
      </c>
      <c r="S82" s="15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5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5">
        <v>0</v>
      </c>
      <c r="AH82" s="11">
        <v>0</v>
      </c>
      <c r="AI82" s="11">
        <v>0</v>
      </c>
      <c r="AJ82" s="15">
        <v>0</v>
      </c>
      <c r="AK82" s="15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</row>
    <row r="83" spans="1:43" ht="63" x14ac:dyDescent="0.25">
      <c r="A83" s="6" t="s">
        <v>156</v>
      </c>
      <c r="B83" s="5" t="s">
        <v>157</v>
      </c>
      <c r="C83" s="5" t="s">
        <v>62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5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</row>
    <row r="84" spans="1:43" ht="63" x14ac:dyDescent="0.25">
      <c r="A84" s="6" t="s">
        <v>158</v>
      </c>
      <c r="B84" s="5" t="s">
        <v>159</v>
      </c>
      <c r="C84" s="5" t="s">
        <v>62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5">
        <v>0</v>
      </c>
      <c r="J84" s="11">
        <v>0</v>
      </c>
      <c r="K84" s="15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5">
        <v>0</v>
      </c>
      <c r="R84" s="11">
        <v>0</v>
      </c>
      <c r="S84" s="15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5">
        <v>0</v>
      </c>
      <c r="Z84" s="11">
        <v>0</v>
      </c>
      <c r="AA84" s="15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5">
        <v>0</v>
      </c>
      <c r="AH84" s="11">
        <v>0</v>
      </c>
      <c r="AI84" s="15">
        <v>0</v>
      </c>
      <c r="AJ84" s="15">
        <v>0</v>
      </c>
      <c r="AK84" s="15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</row>
    <row r="85" spans="1:43" ht="47.25" x14ac:dyDescent="0.25">
      <c r="A85" s="6" t="s">
        <v>160</v>
      </c>
      <c r="B85" s="5" t="s">
        <v>161</v>
      </c>
      <c r="C85" s="5" t="s">
        <v>62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1">
        <v>0</v>
      </c>
      <c r="AQ85" s="15">
        <v>0</v>
      </c>
    </row>
    <row r="86" spans="1:43" ht="31.5" x14ac:dyDescent="0.25">
      <c r="A86" s="6" t="s">
        <v>162</v>
      </c>
      <c r="B86" s="5" t="s">
        <v>163</v>
      </c>
      <c r="C86" s="10" t="s">
        <v>62</v>
      </c>
      <c r="D86" s="11">
        <v>0</v>
      </c>
      <c r="E86" s="11">
        <f t="shared" ref="E86:L86" si="52">E87+E88</f>
        <v>0</v>
      </c>
      <c r="F86" s="11">
        <f t="shared" si="52"/>
        <v>0</v>
      </c>
      <c r="G86" s="11">
        <f t="shared" si="52"/>
        <v>0</v>
      </c>
      <c r="H86" s="11">
        <f t="shared" si="52"/>
        <v>0</v>
      </c>
      <c r="I86" s="11">
        <f t="shared" si="52"/>
        <v>0</v>
      </c>
      <c r="J86" s="11">
        <f t="shared" si="52"/>
        <v>0</v>
      </c>
      <c r="K86" s="11">
        <f t="shared" si="52"/>
        <v>0</v>
      </c>
      <c r="L86" s="11">
        <f t="shared" si="52"/>
        <v>0</v>
      </c>
      <c r="M86" s="11">
        <v>1.2330000000000001</v>
      </c>
      <c r="N86" s="11">
        <f t="shared" ref="N86:AQ86" si="53">N87+N88</f>
        <v>0</v>
      </c>
      <c r="O86" s="11">
        <f t="shared" si="53"/>
        <v>0</v>
      </c>
      <c r="P86" s="11">
        <f t="shared" si="53"/>
        <v>0.23899999999999999</v>
      </c>
      <c r="Q86" s="11">
        <f t="shared" si="53"/>
        <v>0</v>
      </c>
      <c r="R86" s="11">
        <f t="shared" si="53"/>
        <v>0</v>
      </c>
      <c r="S86" s="11">
        <f t="shared" si="53"/>
        <v>0</v>
      </c>
      <c r="T86" s="11">
        <f t="shared" si="53"/>
        <v>0</v>
      </c>
      <c r="U86" s="11">
        <f t="shared" si="53"/>
        <v>1</v>
      </c>
      <c r="V86" s="11">
        <f t="shared" si="53"/>
        <v>0</v>
      </c>
      <c r="W86" s="11">
        <f t="shared" si="53"/>
        <v>0</v>
      </c>
      <c r="X86" s="11">
        <f t="shared" si="53"/>
        <v>0</v>
      </c>
      <c r="Y86" s="11">
        <f t="shared" si="53"/>
        <v>0</v>
      </c>
      <c r="Z86" s="11">
        <f t="shared" si="53"/>
        <v>0</v>
      </c>
      <c r="AA86" s="11">
        <f t="shared" si="53"/>
        <v>0</v>
      </c>
      <c r="AB86" s="11">
        <f t="shared" si="53"/>
        <v>0</v>
      </c>
      <c r="AC86" s="11">
        <f t="shared" si="53"/>
        <v>0.224</v>
      </c>
      <c r="AD86" s="11">
        <f t="shared" si="53"/>
        <v>0</v>
      </c>
      <c r="AE86" s="11">
        <f t="shared" si="53"/>
        <v>0</v>
      </c>
      <c r="AF86" s="11">
        <f t="shared" si="53"/>
        <v>1.1000000000000001</v>
      </c>
      <c r="AG86" s="11">
        <f t="shared" si="53"/>
        <v>0</v>
      </c>
      <c r="AH86" s="11">
        <f t="shared" si="53"/>
        <v>0</v>
      </c>
      <c r="AI86" s="11">
        <f t="shared" si="53"/>
        <v>0</v>
      </c>
      <c r="AJ86" s="11">
        <f t="shared" si="53"/>
        <v>0</v>
      </c>
      <c r="AK86" s="11">
        <f t="shared" si="53"/>
        <v>1.6379999999999999</v>
      </c>
      <c r="AL86" s="11">
        <f t="shared" si="53"/>
        <v>0</v>
      </c>
      <c r="AM86" s="11">
        <f t="shared" si="53"/>
        <v>0</v>
      </c>
      <c r="AN86" s="11">
        <f t="shared" si="53"/>
        <v>1.339</v>
      </c>
      <c r="AO86" s="11">
        <f t="shared" si="53"/>
        <v>0</v>
      </c>
      <c r="AP86" s="11">
        <f t="shared" si="53"/>
        <v>0</v>
      </c>
      <c r="AQ86" s="11">
        <f t="shared" si="53"/>
        <v>0</v>
      </c>
    </row>
    <row r="87" spans="1:43" ht="47.25" x14ac:dyDescent="0.25">
      <c r="A87" s="6" t="s">
        <v>162</v>
      </c>
      <c r="B87" s="20" t="s">
        <v>164</v>
      </c>
      <c r="C87" s="6" t="s">
        <v>165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5">
        <v>1</v>
      </c>
      <c r="V87" s="11">
        <v>0</v>
      </c>
      <c r="W87" s="11">
        <v>0</v>
      </c>
      <c r="X87" s="15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0.224</v>
      </c>
      <c r="AD87" s="11">
        <v>0</v>
      </c>
      <c r="AE87" s="11">
        <v>0</v>
      </c>
      <c r="AF87" s="11">
        <v>1.1000000000000001</v>
      </c>
      <c r="AG87" s="11">
        <v>0</v>
      </c>
      <c r="AH87" s="11">
        <v>0</v>
      </c>
      <c r="AI87" s="11">
        <v>0</v>
      </c>
      <c r="AJ87" s="11">
        <v>0</v>
      </c>
      <c r="AK87" s="15">
        <f>E87+M87+U87+AC87</f>
        <v>1.224</v>
      </c>
      <c r="AL87" s="11">
        <v>0</v>
      </c>
      <c r="AM87" s="11">
        <v>0</v>
      </c>
      <c r="AN87" s="15">
        <f>H87+P87+X87+AF87</f>
        <v>1.1000000000000001</v>
      </c>
      <c r="AO87" s="15">
        <v>0</v>
      </c>
      <c r="AP87" s="11">
        <v>0</v>
      </c>
      <c r="AQ87" s="15">
        <v>0</v>
      </c>
    </row>
    <row r="88" spans="1:43" x14ac:dyDescent="0.25">
      <c r="A88" s="6" t="s">
        <v>162</v>
      </c>
      <c r="B88" s="19" t="s">
        <v>180</v>
      </c>
      <c r="C88" s="6" t="s">
        <v>166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0.41399999999999998</v>
      </c>
      <c r="N88" s="11">
        <v>0</v>
      </c>
      <c r="O88" s="11">
        <v>0</v>
      </c>
      <c r="P88" s="11">
        <v>0.23899999999999999</v>
      </c>
      <c r="Q88" s="11">
        <v>0</v>
      </c>
      <c r="R88" s="11">
        <v>0</v>
      </c>
      <c r="S88" s="11">
        <v>0</v>
      </c>
      <c r="T88" s="11">
        <v>0</v>
      </c>
      <c r="U88" s="15">
        <v>0</v>
      </c>
      <c r="V88" s="11">
        <v>0</v>
      </c>
      <c r="W88" s="11">
        <v>0</v>
      </c>
      <c r="X88" s="11" t="s">
        <v>60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5">
        <f>E88+M88+U88+AC88</f>
        <v>0.41399999999999998</v>
      </c>
      <c r="AL88" s="11">
        <v>0</v>
      </c>
      <c r="AM88" s="11">
        <v>0</v>
      </c>
      <c r="AN88" s="15">
        <f>H88+P88+X88+AF88</f>
        <v>0.23899999999999999</v>
      </c>
      <c r="AO88" s="11">
        <v>0</v>
      </c>
      <c r="AP88" s="11">
        <v>0</v>
      </c>
      <c r="AQ88" s="11">
        <v>0</v>
      </c>
    </row>
    <row r="89" spans="1:43" ht="47.25" x14ac:dyDescent="0.25">
      <c r="A89" s="6" t="s">
        <v>167</v>
      </c>
      <c r="B89" s="5" t="s">
        <v>168</v>
      </c>
      <c r="C89" s="5" t="s">
        <v>62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5">
        <f>E89+M89+U89+AC89</f>
        <v>0</v>
      </c>
      <c r="AL89" s="11">
        <v>0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</row>
    <row r="90" spans="1:43" ht="31.5" x14ac:dyDescent="0.25">
      <c r="A90" s="6" t="s">
        <v>169</v>
      </c>
      <c r="B90" s="5" t="s">
        <v>170</v>
      </c>
      <c r="C90" s="10" t="s">
        <v>62</v>
      </c>
      <c r="D90" s="11">
        <v>0</v>
      </c>
      <c r="E90" s="11">
        <f t="shared" ref="E90:AQ90" si="54">E91+E92+E93+E94</f>
        <v>0</v>
      </c>
      <c r="F90" s="11">
        <f t="shared" si="54"/>
        <v>0</v>
      </c>
      <c r="G90" s="11">
        <f t="shared" si="54"/>
        <v>0</v>
      </c>
      <c r="H90" s="11">
        <f t="shared" si="54"/>
        <v>0</v>
      </c>
      <c r="I90" s="11">
        <f t="shared" si="54"/>
        <v>0</v>
      </c>
      <c r="J90" s="11">
        <f t="shared" si="54"/>
        <v>0</v>
      </c>
      <c r="K90" s="11">
        <f t="shared" si="54"/>
        <v>0</v>
      </c>
      <c r="L90" s="11">
        <f t="shared" si="54"/>
        <v>0</v>
      </c>
      <c r="M90" s="11">
        <f t="shared" si="54"/>
        <v>1.6</v>
      </c>
      <c r="N90" s="11">
        <f t="shared" si="54"/>
        <v>0</v>
      </c>
      <c r="O90" s="11">
        <f t="shared" si="54"/>
        <v>0</v>
      </c>
      <c r="P90" s="11">
        <f t="shared" si="54"/>
        <v>0</v>
      </c>
      <c r="Q90" s="11">
        <f t="shared" si="54"/>
        <v>0</v>
      </c>
      <c r="R90" s="11">
        <f t="shared" si="54"/>
        <v>1</v>
      </c>
      <c r="S90" s="11">
        <f t="shared" si="54"/>
        <v>0</v>
      </c>
      <c r="T90" s="11">
        <f t="shared" si="54"/>
        <v>0</v>
      </c>
      <c r="U90" s="11">
        <f t="shared" si="54"/>
        <v>0.1</v>
      </c>
      <c r="V90" s="11">
        <f t="shared" si="54"/>
        <v>0</v>
      </c>
      <c r="W90" s="11">
        <f t="shared" si="54"/>
        <v>0</v>
      </c>
      <c r="X90" s="11">
        <f t="shared" si="54"/>
        <v>0</v>
      </c>
      <c r="Y90" s="11">
        <f t="shared" si="54"/>
        <v>0</v>
      </c>
      <c r="Z90" s="11">
        <f t="shared" si="54"/>
        <v>0</v>
      </c>
      <c r="AA90" s="11">
        <f t="shared" si="54"/>
        <v>1</v>
      </c>
      <c r="AB90" s="11">
        <f t="shared" si="54"/>
        <v>0</v>
      </c>
      <c r="AC90" s="11">
        <f t="shared" si="54"/>
        <v>0.188</v>
      </c>
      <c r="AD90" s="11">
        <f t="shared" si="54"/>
        <v>0</v>
      </c>
      <c r="AE90" s="11">
        <f t="shared" si="54"/>
        <v>0</v>
      </c>
      <c r="AF90" s="11">
        <f t="shared" si="54"/>
        <v>0</v>
      </c>
      <c r="AG90" s="11">
        <f t="shared" si="54"/>
        <v>0</v>
      </c>
      <c r="AH90" s="11">
        <f t="shared" si="54"/>
        <v>0</v>
      </c>
      <c r="AI90" s="11">
        <f t="shared" si="54"/>
        <v>0</v>
      </c>
      <c r="AJ90" s="11">
        <f t="shared" si="54"/>
        <v>0</v>
      </c>
      <c r="AK90" s="11">
        <f t="shared" si="54"/>
        <v>1.8879999999999999</v>
      </c>
      <c r="AL90" s="11">
        <f t="shared" si="54"/>
        <v>0</v>
      </c>
      <c r="AM90" s="11">
        <f t="shared" si="54"/>
        <v>0</v>
      </c>
      <c r="AN90" s="11">
        <f t="shared" si="54"/>
        <v>0</v>
      </c>
      <c r="AO90" s="11">
        <f t="shared" si="54"/>
        <v>0</v>
      </c>
      <c r="AP90" s="11">
        <f t="shared" si="54"/>
        <v>0</v>
      </c>
      <c r="AQ90" s="11">
        <f t="shared" si="54"/>
        <v>1</v>
      </c>
    </row>
    <row r="91" spans="1:43" ht="45" x14ac:dyDescent="0.25">
      <c r="A91" s="6" t="s">
        <v>169</v>
      </c>
      <c r="B91" s="14" t="s">
        <v>171</v>
      </c>
      <c r="C91" s="6" t="s">
        <v>172</v>
      </c>
      <c r="D91" s="11">
        <v>0</v>
      </c>
      <c r="E91" s="15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5">
        <f>E91+M91+U91+AC91</f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5">
        <f>K91+S91+AA91+AI91</f>
        <v>0</v>
      </c>
    </row>
    <row r="92" spans="1:43" x14ac:dyDescent="0.25">
      <c r="A92" s="6" t="s">
        <v>169</v>
      </c>
      <c r="B92" s="14" t="s">
        <v>173</v>
      </c>
      <c r="C92" s="6" t="s">
        <v>165</v>
      </c>
      <c r="D92" s="11">
        <v>0</v>
      </c>
      <c r="E92" s="15">
        <v>0</v>
      </c>
      <c r="F92" s="11">
        <v>0</v>
      </c>
      <c r="G92" s="11">
        <v>0</v>
      </c>
      <c r="H92" s="11">
        <v>0</v>
      </c>
      <c r="I92" s="15">
        <v>0</v>
      </c>
      <c r="J92" s="11">
        <v>0</v>
      </c>
      <c r="K92" s="15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5">
        <v>0</v>
      </c>
      <c r="R92" s="11">
        <v>0</v>
      </c>
      <c r="S92" s="15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5">
        <v>0</v>
      </c>
      <c r="Z92" s="11">
        <v>0</v>
      </c>
      <c r="AA92" s="15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5">
        <v>0</v>
      </c>
      <c r="AH92" s="11">
        <v>0</v>
      </c>
      <c r="AI92" s="15">
        <v>0</v>
      </c>
      <c r="AJ92" s="15">
        <v>0</v>
      </c>
      <c r="AK92" s="15">
        <f>E92+M92+U92+AC92</f>
        <v>0</v>
      </c>
      <c r="AL92" s="11">
        <v>0</v>
      </c>
      <c r="AM92" s="11">
        <v>0</v>
      </c>
      <c r="AN92" s="11">
        <v>0</v>
      </c>
      <c r="AO92" s="11">
        <v>0</v>
      </c>
      <c r="AP92" s="11">
        <v>0</v>
      </c>
      <c r="AQ92" s="15">
        <f>K92+S92+AA92+AI92</f>
        <v>0</v>
      </c>
    </row>
    <row r="93" spans="1:43" ht="19.899999999999999" customHeight="1" x14ac:dyDescent="0.25">
      <c r="A93" s="6" t="s">
        <v>169</v>
      </c>
      <c r="B93" s="14" t="s">
        <v>174</v>
      </c>
      <c r="C93" s="6" t="s">
        <v>175</v>
      </c>
      <c r="D93" s="11">
        <v>0</v>
      </c>
      <c r="E93" s="15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1.5</v>
      </c>
      <c r="N93" s="11">
        <v>0</v>
      </c>
      <c r="O93" s="11">
        <v>0</v>
      </c>
      <c r="P93" s="11">
        <v>0</v>
      </c>
      <c r="Q93" s="11">
        <v>0</v>
      </c>
      <c r="R93" s="11">
        <v>1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 t="s">
        <v>75</v>
      </c>
      <c r="AB93" s="11">
        <v>0</v>
      </c>
      <c r="AC93" s="15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5">
        <f>E93+M93+U93+AC93</f>
        <v>1.5</v>
      </c>
      <c r="AL93" s="11">
        <v>0</v>
      </c>
      <c r="AM93" s="11">
        <v>0</v>
      </c>
      <c r="AN93" s="11">
        <v>0</v>
      </c>
      <c r="AO93" s="11">
        <v>0</v>
      </c>
      <c r="AP93" s="11">
        <v>0</v>
      </c>
      <c r="AQ93" s="15">
        <f>K93+S93+AA93+AI93</f>
        <v>1</v>
      </c>
    </row>
    <row r="94" spans="1:43" x14ac:dyDescent="0.25">
      <c r="A94" s="6" t="s">
        <v>169</v>
      </c>
      <c r="B94" s="14" t="s">
        <v>176</v>
      </c>
      <c r="C94" s="6" t="s">
        <v>177</v>
      </c>
      <c r="D94" s="11">
        <v>0</v>
      </c>
      <c r="E94" s="15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0.1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0.1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0.188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>
        <v>0</v>
      </c>
      <c r="AJ94" s="11">
        <v>0</v>
      </c>
      <c r="AK94" s="15">
        <f>E94+M94+U94+AC94</f>
        <v>0.38800000000000001</v>
      </c>
      <c r="AL94" s="11">
        <v>0</v>
      </c>
      <c r="AM94" s="11">
        <v>0</v>
      </c>
      <c r="AN94" s="11">
        <v>0</v>
      </c>
      <c r="AO94" s="11">
        <v>0</v>
      </c>
      <c r="AP94" s="11">
        <v>0</v>
      </c>
      <c r="AQ94" s="15">
        <f>K94+S94+AA94+AI94</f>
        <v>0</v>
      </c>
    </row>
  </sheetData>
  <autoFilter ref="A19:AQ19"/>
  <mergeCells count="25">
    <mergeCell ref="AN1:AQ1"/>
    <mergeCell ref="AN2:AQ2"/>
    <mergeCell ref="AN3:AQ3"/>
    <mergeCell ref="A4:AQ4"/>
    <mergeCell ref="A5:AQ5"/>
    <mergeCell ref="A7:AQ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5. (2021г.)</vt:lpstr>
      <vt:lpstr>'Форма 5. (2021г.)'!Область_печати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30</cp:revision>
  <cp:lastPrinted>2020-02-11T13:34:22Z</cp:lastPrinted>
  <dcterms:created xsi:type="dcterms:W3CDTF">2019-04-09T03:13:29Z</dcterms:created>
  <dcterms:modified xsi:type="dcterms:W3CDTF">2021-02-20T09:31:28Z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