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гг\2021 год\Формы утвержд. Приказом Минэнерго от 20.12.2016 № 1357\"/>
    </mc:Choice>
  </mc:AlternateContent>
  <bookViews>
    <workbookView xWindow="0" yWindow="0" windowWidth="24000" windowHeight="9735"/>
  </bookViews>
  <sheets>
    <sheet name="План ввода основных средств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K20" i="1"/>
  <c r="K18" i="1"/>
  <c r="K19" i="1"/>
  <c r="K25" i="1"/>
  <c r="I26" i="1"/>
  <c r="G28" i="1"/>
  <c r="H28" i="1"/>
  <c r="H27" i="1" s="1"/>
  <c r="P27" i="1" s="1"/>
  <c r="I28" i="1"/>
  <c r="J28" i="1"/>
  <c r="R28" i="1" s="1"/>
  <c r="K28" i="1"/>
  <c r="L28" i="1"/>
  <c r="T28" i="1" s="1"/>
  <c r="I27" i="1"/>
  <c r="G27" i="1"/>
  <c r="G26" i="1" s="1"/>
  <c r="G25" i="1" s="1"/>
  <c r="J27" i="1"/>
  <c r="R27" i="1" s="1"/>
  <c r="K27" i="1"/>
  <c r="L27" i="1"/>
  <c r="T27" i="1" s="1"/>
  <c r="K50" i="1"/>
  <c r="D67" i="1"/>
  <c r="F67" i="1"/>
  <c r="L53" i="1"/>
  <c r="G53" i="1"/>
  <c r="H53" i="1"/>
  <c r="I53" i="1"/>
  <c r="J53" i="1"/>
  <c r="R53" i="1" s="1"/>
  <c r="K53" i="1"/>
  <c r="T53" i="1"/>
  <c r="F53" i="1"/>
  <c r="P66" i="1"/>
  <c r="Q66" i="1"/>
  <c r="R66" i="1"/>
  <c r="S66" i="1"/>
  <c r="O66" i="1"/>
  <c r="T66" i="1"/>
  <c r="N66" i="1"/>
  <c r="P65" i="1"/>
  <c r="Q65" i="1"/>
  <c r="R65" i="1"/>
  <c r="S65" i="1"/>
  <c r="T65" i="1"/>
  <c r="O65" i="1"/>
  <c r="N65" i="1"/>
  <c r="G68" i="1"/>
  <c r="H68" i="1"/>
  <c r="I68" i="1"/>
  <c r="J68" i="1"/>
  <c r="K68" i="1"/>
  <c r="L68" i="1"/>
  <c r="F68" i="1"/>
  <c r="N82" i="1"/>
  <c r="O82" i="1"/>
  <c r="P82" i="1"/>
  <c r="Q82" i="1"/>
  <c r="R82" i="1"/>
  <c r="S82" i="1"/>
  <c r="T82" i="1"/>
  <c r="N83" i="1"/>
  <c r="O83" i="1"/>
  <c r="P83" i="1"/>
  <c r="Q83" i="1"/>
  <c r="R83" i="1"/>
  <c r="S83" i="1"/>
  <c r="T83" i="1"/>
  <c r="N84" i="1"/>
  <c r="O84" i="1"/>
  <c r="P84" i="1"/>
  <c r="Q84" i="1"/>
  <c r="R84" i="1"/>
  <c r="S84" i="1"/>
  <c r="T84" i="1"/>
  <c r="N85" i="1"/>
  <c r="O85" i="1"/>
  <c r="P85" i="1"/>
  <c r="Q85" i="1"/>
  <c r="R85" i="1"/>
  <c r="S85" i="1"/>
  <c r="T85" i="1"/>
  <c r="N86" i="1"/>
  <c r="O86" i="1"/>
  <c r="P86" i="1"/>
  <c r="Q86" i="1"/>
  <c r="R86" i="1"/>
  <c r="S86" i="1"/>
  <c r="T86" i="1"/>
  <c r="G91" i="1"/>
  <c r="H91" i="1"/>
  <c r="I91" i="1"/>
  <c r="J91" i="1"/>
  <c r="K91" i="1"/>
  <c r="L91" i="1"/>
  <c r="F91" i="1"/>
  <c r="G89" i="1"/>
  <c r="O89" i="1" s="1"/>
  <c r="H89" i="1"/>
  <c r="P89" i="1" s="1"/>
  <c r="I89" i="1"/>
  <c r="J89" i="1"/>
  <c r="R89" i="1" s="1"/>
  <c r="K89" i="1"/>
  <c r="K88" i="1" s="1"/>
  <c r="S88" i="1" s="1"/>
  <c r="L89" i="1"/>
  <c r="T89" i="1" s="1"/>
  <c r="F89" i="1"/>
  <c r="N89" i="1" s="1"/>
  <c r="O97" i="1"/>
  <c r="P97" i="1"/>
  <c r="Q97" i="1"/>
  <c r="R97" i="1"/>
  <c r="S97" i="1"/>
  <c r="L95" i="1"/>
  <c r="T95" i="1" s="1"/>
  <c r="F95" i="1"/>
  <c r="T97" i="1"/>
  <c r="N97" i="1"/>
  <c r="I108" i="1"/>
  <c r="F113" i="1"/>
  <c r="N128" i="1"/>
  <c r="O128" i="1"/>
  <c r="P128" i="1"/>
  <c r="Q128" i="1"/>
  <c r="R128" i="1"/>
  <c r="S128" i="1"/>
  <c r="T128" i="1"/>
  <c r="P19" i="1"/>
  <c r="R19" i="1"/>
  <c r="S19" i="1"/>
  <c r="T19" i="1"/>
  <c r="O20" i="1"/>
  <c r="P20" i="1"/>
  <c r="R20" i="1"/>
  <c r="S20" i="1"/>
  <c r="T20" i="1"/>
  <c r="N21" i="1"/>
  <c r="O21" i="1"/>
  <c r="P21" i="1"/>
  <c r="Q21" i="1"/>
  <c r="R21" i="1"/>
  <c r="S21" i="1"/>
  <c r="T21" i="1"/>
  <c r="O22" i="1"/>
  <c r="P22" i="1"/>
  <c r="R22" i="1"/>
  <c r="S22" i="1"/>
  <c r="T22" i="1"/>
  <c r="N23" i="1"/>
  <c r="O23" i="1"/>
  <c r="P23" i="1"/>
  <c r="Q23" i="1"/>
  <c r="R23" i="1"/>
  <c r="S23" i="1"/>
  <c r="T23" i="1"/>
  <c r="O24" i="1"/>
  <c r="P24" i="1"/>
  <c r="Q24" i="1"/>
  <c r="R24" i="1"/>
  <c r="S24" i="1"/>
  <c r="T24" i="1"/>
  <c r="P25" i="1"/>
  <c r="R25" i="1"/>
  <c r="P26" i="1"/>
  <c r="Q26" i="1"/>
  <c r="R26" i="1"/>
  <c r="S26" i="1"/>
  <c r="T26" i="1"/>
  <c r="Q27" i="1"/>
  <c r="S27" i="1"/>
  <c r="Q28" i="1"/>
  <c r="S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O50" i="1"/>
  <c r="P50" i="1"/>
  <c r="R50" i="1"/>
  <c r="O51" i="1"/>
  <c r="P51" i="1"/>
  <c r="R51" i="1"/>
  <c r="S51" i="1"/>
  <c r="N52" i="1"/>
  <c r="O52" i="1"/>
  <c r="P52" i="1"/>
  <c r="R52" i="1"/>
  <c r="S52" i="1"/>
  <c r="T52" i="1"/>
  <c r="O53" i="1"/>
  <c r="P53" i="1"/>
  <c r="S53" i="1"/>
  <c r="N54" i="1"/>
  <c r="O54" i="1"/>
  <c r="P54" i="1"/>
  <c r="Q54" i="1"/>
  <c r="R54" i="1"/>
  <c r="S54" i="1"/>
  <c r="T54" i="1"/>
  <c r="N55" i="1"/>
  <c r="O55" i="1"/>
  <c r="P55" i="1"/>
  <c r="Q55" i="1"/>
  <c r="R55" i="1"/>
  <c r="S55" i="1"/>
  <c r="T55" i="1"/>
  <c r="N56" i="1"/>
  <c r="O56" i="1"/>
  <c r="P56" i="1"/>
  <c r="Q56" i="1"/>
  <c r="R56" i="1"/>
  <c r="S56" i="1"/>
  <c r="T56" i="1"/>
  <c r="N57" i="1"/>
  <c r="O57" i="1"/>
  <c r="P57" i="1"/>
  <c r="Q57" i="1"/>
  <c r="R57" i="1"/>
  <c r="S57" i="1"/>
  <c r="T57" i="1"/>
  <c r="N58" i="1"/>
  <c r="O58" i="1"/>
  <c r="P58" i="1"/>
  <c r="Q58" i="1"/>
  <c r="R58" i="1"/>
  <c r="S58" i="1"/>
  <c r="T58" i="1"/>
  <c r="N59" i="1"/>
  <c r="O59" i="1"/>
  <c r="P59" i="1"/>
  <c r="Q59" i="1"/>
  <c r="R59" i="1"/>
  <c r="S59" i="1"/>
  <c r="T59" i="1"/>
  <c r="N60" i="1"/>
  <c r="O60" i="1"/>
  <c r="P60" i="1"/>
  <c r="Q60" i="1"/>
  <c r="R60" i="1"/>
  <c r="S60" i="1"/>
  <c r="T60" i="1"/>
  <c r="N61" i="1"/>
  <c r="O61" i="1"/>
  <c r="P61" i="1"/>
  <c r="Q61" i="1"/>
  <c r="R61" i="1"/>
  <c r="S61" i="1"/>
  <c r="T61" i="1"/>
  <c r="N62" i="1"/>
  <c r="O62" i="1"/>
  <c r="P62" i="1"/>
  <c r="Q62" i="1"/>
  <c r="R62" i="1"/>
  <c r="S62" i="1"/>
  <c r="T62" i="1"/>
  <c r="N63" i="1"/>
  <c r="O63" i="1"/>
  <c r="P63" i="1"/>
  <c r="Q63" i="1"/>
  <c r="R63" i="1"/>
  <c r="S63" i="1"/>
  <c r="T63" i="1"/>
  <c r="N64" i="1"/>
  <c r="O64" i="1"/>
  <c r="P64" i="1"/>
  <c r="Q64" i="1"/>
  <c r="R64" i="1"/>
  <c r="S64" i="1"/>
  <c r="T64" i="1"/>
  <c r="O67" i="1"/>
  <c r="P67" i="1"/>
  <c r="R67" i="1"/>
  <c r="S67" i="1"/>
  <c r="T67" i="1"/>
  <c r="N69" i="1"/>
  <c r="O69" i="1"/>
  <c r="P69" i="1"/>
  <c r="Q69" i="1"/>
  <c r="R69" i="1"/>
  <c r="S69" i="1"/>
  <c r="T69" i="1"/>
  <c r="N70" i="1"/>
  <c r="O70" i="1"/>
  <c r="P70" i="1"/>
  <c r="Q70" i="1"/>
  <c r="R70" i="1"/>
  <c r="S70" i="1"/>
  <c r="T70" i="1"/>
  <c r="N71" i="1"/>
  <c r="O71" i="1"/>
  <c r="P71" i="1"/>
  <c r="Q71" i="1"/>
  <c r="R71" i="1"/>
  <c r="S71" i="1"/>
  <c r="T71" i="1"/>
  <c r="N72" i="1"/>
  <c r="O72" i="1"/>
  <c r="P72" i="1"/>
  <c r="Q72" i="1"/>
  <c r="R72" i="1"/>
  <c r="S72" i="1"/>
  <c r="T72" i="1"/>
  <c r="N73" i="1"/>
  <c r="O73" i="1"/>
  <c r="P73" i="1"/>
  <c r="Q73" i="1"/>
  <c r="R73" i="1"/>
  <c r="S73" i="1"/>
  <c r="T73" i="1"/>
  <c r="N74" i="1"/>
  <c r="O74" i="1"/>
  <c r="P74" i="1"/>
  <c r="Q74" i="1"/>
  <c r="R74" i="1"/>
  <c r="S74" i="1"/>
  <c r="T74" i="1"/>
  <c r="N75" i="1"/>
  <c r="O75" i="1"/>
  <c r="P75" i="1"/>
  <c r="Q75" i="1"/>
  <c r="R75" i="1"/>
  <c r="S75" i="1"/>
  <c r="T75" i="1"/>
  <c r="N76" i="1"/>
  <c r="O76" i="1"/>
  <c r="P76" i="1"/>
  <c r="Q76" i="1"/>
  <c r="R76" i="1"/>
  <c r="S76" i="1"/>
  <c r="T76" i="1"/>
  <c r="N77" i="1"/>
  <c r="O77" i="1"/>
  <c r="P77" i="1"/>
  <c r="Q77" i="1"/>
  <c r="R77" i="1"/>
  <c r="S77" i="1"/>
  <c r="T77" i="1"/>
  <c r="N78" i="1"/>
  <c r="O78" i="1"/>
  <c r="P78" i="1"/>
  <c r="Q78" i="1"/>
  <c r="R78" i="1"/>
  <c r="S78" i="1"/>
  <c r="T78" i="1"/>
  <c r="N79" i="1"/>
  <c r="O79" i="1"/>
  <c r="P79" i="1"/>
  <c r="Q79" i="1"/>
  <c r="R79" i="1"/>
  <c r="S79" i="1"/>
  <c r="T79" i="1"/>
  <c r="N80" i="1"/>
  <c r="O80" i="1"/>
  <c r="P80" i="1"/>
  <c r="Q80" i="1"/>
  <c r="R80" i="1"/>
  <c r="S80" i="1"/>
  <c r="T80" i="1"/>
  <c r="N81" i="1"/>
  <c r="O81" i="1"/>
  <c r="P81" i="1"/>
  <c r="Q81" i="1"/>
  <c r="R81" i="1"/>
  <c r="S81" i="1"/>
  <c r="T81" i="1"/>
  <c r="N87" i="1"/>
  <c r="O87" i="1"/>
  <c r="P87" i="1"/>
  <c r="Q87" i="1"/>
  <c r="R87" i="1"/>
  <c r="S87" i="1"/>
  <c r="T87" i="1"/>
  <c r="O88" i="1"/>
  <c r="P88" i="1"/>
  <c r="Q88" i="1"/>
  <c r="R88" i="1"/>
  <c r="Q89" i="1"/>
  <c r="N90" i="1"/>
  <c r="O90" i="1"/>
  <c r="P90" i="1"/>
  <c r="Q90" i="1"/>
  <c r="R90" i="1"/>
  <c r="S90" i="1"/>
  <c r="T90" i="1"/>
  <c r="N91" i="1"/>
  <c r="O91" i="1"/>
  <c r="P91" i="1"/>
  <c r="Q91" i="1"/>
  <c r="R91" i="1"/>
  <c r="S91" i="1"/>
  <c r="T91" i="1"/>
  <c r="N92" i="1"/>
  <c r="O92" i="1"/>
  <c r="P92" i="1"/>
  <c r="Q92" i="1"/>
  <c r="R92" i="1"/>
  <c r="S92" i="1"/>
  <c r="T92" i="1"/>
  <c r="N93" i="1"/>
  <c r="O93" i="1"/>
  <c r="P93" i="1"/>
  <c r="Q93" i="1"/>
  <c r="R93" i="1"/>
  <c r="S93" i="1"/>
  <c r="T93" i="1"/>
  <c r="N94" i="1"/>
  <c r="O94" i="1"/>
  <c r="P94" i="1"/>
  <c r="Q94" i="1"/>
  <c r="R94" i="1"/>
  <c r="S94" i="1"/>
  <c r="T94" i="1"/>
  <c r="N95" i="1"/>
  <c r="O95" i="1"/>
  <c r="P95" i="1"/>
  <c r="Q95" i="1"/>
  <c r="R95" i="1"/>
  <c r="S95" i="1"/>
  <c r="N96" i="1"/>
  <c r="O96" i="1"/>
  <c r="P96" i="1"/>
  <c r="Q96" i="1"/>
  <c r="R96" i="1"/>
  <c r="S96" i="1"/>
  <c r="T96" i="1"/>
  <c r="N98" i="1"/>
  <c r="O98" i="1"/>
  <c r="P98" i="1"/>
  <c r="Q98" i="1"/>
  <c r="R98" i="1"/>
  <c r="S98" i="1"/>
  <c r="T98" i="1"/>
  <c r="N99" i="1"/>
  <c r="O99" i="1"/>
  <c r="P99" i="1"/>
  <c r="Q99" i="1"/>
  <c r="R99" i="1"/>
  <c r="S99" i="1"/>
  <c r="T99" i="1"/>
  <c r="N100" i="1"/>
  <c r="O100" i="1"/>
  <c r="P100" i="1"/>
  <c r="Q100" i="1"/>
  <c r="R100" i="1"/>
  <c r="S100" i="1"/>
  <c r="T100" i="1"/>
  <c r="O101" i="1"/>
  <c r="P101" i="1"/>
  <c r="Q101" i="1"/>
  <c r="R101" i="1"/>
  <c r="S101" i="1"/>
  <c r="T101" i="1"/>
  <c r="O102" i="1"/>
  <c r="P102" i="1"/>
  <c r="Q102" i="1"/>
  <c r="R102" i="1"/>
  <c r="S102" i="1"/>
  <c r="T102" i="1"/>
  <c r="N103" i="1"/>
  <c r="O103" i="1"/>
  <c r="P103" i="1"/>
  <c r="Q103" i="1"/>
  <c r="R103" i="1"/>
  <c r="S103" i="1"/>
  <c r="T103" i="1"/>
  <c r="N104" i="1"/>
  <c r="O104" i="1"/>
  <c r="P104" i="1"/>
  <c r="Q104" i="1"/>
  <c r="R104" i="1"/>
  <c r="S104" i="1"/>
  <c r="T104" i="1"/>
  <c r="N105" i="1"/>
  <c r="O105" i="1"/>
  <c r="P105" i="1"/>
  <c r="Q105" i="1"/>
  <c r="R105" i="1"/>
  <c r="S105" i="1"/>
  <c r="T105" i="1"/>
  <c r="N106" i="1"/>
  <c r="O106" i="1"/>
  <c r="P106" i="1"/>
  <c r="Q106" i="1"/>
  <c r="R106" i="1"/>
  <c r="S106" i="1"/>
  <c r="T106" i="1"/>
  <c r="N107" i="1"/>
  <c r="O107" i="1"/>
  <c r="P107" i="1"/>
  <c r="Q107" i="1"/>
  <c r="R107" i="1"/>
  <c r="S107" i="1"/>
  <c r="T107" i="1"/>
  <c r="O108" i="1"/>
  <c r="P108" i="1"/>
  <c r="R108" i="1"/>
  <c r="S108" i="1"/>
  <c r="T108" i="1"/>
  <c r="N109" i="1"/>
  <c r="O109" i="1"/>
  <c r="P109" i="1"/>
  <c r="Q109" i="1"/>
  <c r="R109" i="1"/>
  <c r="S109" i="1"/>
  <c r="T109" i="1"/>
  <c r="N110" i="1"/>
  <c r="O110" i="1"/>
  <c r="P110" i="1"/>
  <c r="Q110" i="1"/>
  <c r="R110" i="1"/>
  <c r="S110" i="1"/>
  <c r="T110" i="1"/>
  <c r="N111" i="1"/>
  <c r="O111" i="1"/>
  <c r="P111" i="1"/>
  <c r="Q111" i="1"/>
  <c r="R111" i="1"/>
  <c r="S111" i="1"/>
  <c r="T111" i="1"/>
  <c r="N112" i="1"/>
  <c r="O112" i="1"/>
  <c r="P112" i="1"/>
  <c r="Q112" i="1"/>
  <c r="R112" i="1"/>
  <c r="S112" i="1"/>
  <c r="T112" i="1"/>
  <c r="O113" i="1"/>
  <c r="P113" i="1"/>
  <c r="Q113" i="1"/>
  <c r="R113" i="1"/>
  <c r="S113" i="1"/>
  <c r="N114" i="1"/>
  <c r="O114" i="1"/>
  <c r="P114" i="1"/>
  <c r="Q114" i="1"/>
  <c r="R114" i="1"/>
  <c r="S114" i="1"/>
  <c r="T114" i="1"/>
  <c r="N115" i="1"/>
  <c r="O115" i="1"/>
  <c r="P115" i="1"/>
  <c r="Q115" i="1"/>
  <c r="R115" i="1"/>
  <c r="S115" i="1"/>
  <c r="T115" i="1"/>
  <c r="N116" i="1"/>
  <c r="O116" i="1"/>
  <c r="P116" i="1"/>
  <c r="Q116" i="1"/>
  <c r="R116" i="1"/>
  <c r="S116" i="1"/>
  <c r="T116" i="1"/>
  <c r="N117" i="1"/>
  <c r="O117" i="1"/>
  <c r="P117" i="1"/>
  <c r="Q117" i="1"/>
  <c r="R117" i="1"/>
  <c r="S117" i="1"/>
  <c r="T117" i="1"/>
  <c r="N118" i="1"/>
  <c r="O118" i="1"/>
  <c r="P118" i="1"/>
  <c r="Q118" i="1"/>
  <c r="R118" i="1"/>
  <c r="S118" i="1"/>
  <c r="T118" i="1"/>
  <c r="N119" i="1"/>
  <c r="O119" i="1"/>
  <c r="P119" i="1"/>
  <c r="Q119" i="1"/>
  <c r="R119" i="1"/>
  <c r="S119" i="1"/>
  <c r="T119" i="1"/>
  <c r="N120" i="1"/>
  <c r="O120" i="1"/>
  <c r="P120" i="1"/>
  <c r="Q120" i="1"/>
  <c r="R120" i="1"/>
  <c r="S120" i="1"/>
  <c r="T120" i="1"/>
  <c r="N121" i="1"/>
  <c r="O121" i="1"/>
  <c r="P121" i="1"/>
  <c r="Q121" i="1"/>
  <c r="R121" i="1"/>
  <c r="S121" i="1"/>
  <c r="T121" i="1"/>
  <c r="N122" i="1"/>
  <c r="O122" i="1"/>
  <c r="P122" i="1"/>
  <c r="Q122" i="1"/>
  <c r="R122" i="1"/>
  <c r="S122" i="1"/>
  <c r="T122" i="1"/>
  <c r="N123" i="1"/>
  <c r="O123" i="1"/>
  <c r="P123" i="1"/>
  <c r="Q123" i="1"/>
  <c r="R123" i="1"/>
  <c r="S123" i="1"/>
  <c r="T123" i="1"/>
  <c r="N124" i="1"/>
  <c r="O124" i="1"/>
  <c r="P124" i="1"/>
  <c r="Q124" i="1"/>
  <c r="R124" i="1"/>
  <c r="S124" i="1"/>
  <c r="T124" i="1"/>
  <c r="N125" i="1"/>
  <c r="O125" i="1"/>
  <c r="P125" i="1"/>
  <c r="Q125" i="1"/>
  <c r="R125" i="1"/>
  <c r="S125" i="1"/>
  <c r="T125" i="1"/>
  <c r="N126" i="1"/>
  <c r="O126" i="1"/>
  <c r="P126" i="1"/>
  <c r="Q126" i="1"/>
  <c r="R126" i="1"/>
  <c r="S126" i="1"/>
  <c r="T126" i="1"/>
  <c r="N127" i="1"/>
  <c r="O127" i="1"/>
  <c r="P127" i="1"/>
  <c r="Q127" i="1"/>
  <c r="R127" i="1"/>
  <c r="S127" i="1"/>
  <c r="T127" i="1"/>
  <c r="P18" i="1"/>
  <c r="R18" i="1"/>
  <c r="S18" i="1"/>
  <c r="P28" i="1" l="1"/>
  <c r="F88" i="1"/>
  <c r="T68" i="1"/>
  <c r="R68" i="1"/>
  <c r="P68" i="1"/>
  <c r="N68" i="1"/>
  <c r="S68" i="1"/>
  <c r="Q68" i="1"/>
  <c r="O68" i="1"/>
  <c r="S89" i="1"/>
  <c r="L88" i="1"/>
  <c r="T88" i="1" s="1"/>
  <c r="L51" i="1" l="1"/>
  <c r="T51" i="1" s="1"/>
  <c r="T18" i="1" l="1"/>
  <c r="I51" i="1" l="1"/>
  <c r="Q51" i="1" s="1"/>
  <c r="I52" i="1"/>
  <c r="Q52" i="1" s="1"/>
  <c r="Q53" i="1"/>
  <c r="I19" i="1"/>
  <c r="Q19" i="1" s="1"/>
  <c r="F28" i="1" l="1"/>
  <c r="N28" i="1" s="1"/>
  <c r="S50" i="1"/>
  <c r="L50" i="1"/>
  <c r="T50" i="1" s="1"/>
  <c r="N53" i="1"/>
  <c r="I67" i="1"/>
  <c r="N88" i="1"/>
  <c r="Q108" i="1"/>
  <c r="I50" i="1" l="1"/>
  <c r="Q50" i="1" s="1"/>
  <c r="Q67" i="1"/>
  <c r="O27" i="1"/>
  <c r="O28" i="1"/>
  <c r="S25" i="1"/>
  <c r="N67" i="1"/>
  <c r="F51" i="1"/>
  <c r="N51" i="1" s="1"/>
  <c r="F27" i="1"/>
  <c r="N27" i="1" s="1"/>
  <c r="I22" i="1"/>
  <c r="Q22" i="1" s="1"/>
  <c r="L113" i="1"/>
  <c r="I25" i="1" l="1"/>
  <c r="Q25" i="1" s="1"/>
  <c r="O26" i="1"/>
  <c r="I20" i="1"/>
  <c r="Q20" i="1" s="1"/>
  <c r="L25" i="1"/>
  <c r="T25" i="1" s="1"/>
  <c r="T113" i="1"/>
  <c r="F50" i="1"/>
  <c r="N50" i="1" s="1"/>
  <c r="F26" i="1"/>
  <c r="N26" i="1" s="1"/>
  <c r="O25" i="1"/>
  <c r="I18" i="1"/>
  <c r="Q18" i="1" s="1"/>
  <c r="D52" i="1"/>
  <c r="G19" i="1" l="1"/>
  <c r="O19" i="1" s="1"/>
  <c r="F20" i="1"/>
  <c r="N20" i="1" s="1"/>
  <c r="G18" i="1"/>
  <c r="O18" i="1" s="1"/>
  <c r="F19" i="1"/>
  <c r="N19" i="1" l="1"/>
  <c r="F18" i="1"/>
  <c r="F102" i="1"/>
  <c r="N102" i="1" s="1"/>
  <c r="F108" i="1"/>
  <c r="N108" i="1" s="1"/>
  <c r="N113" i="1"/>
  <c r="F101" i="1" l="1"/>
  <c r="N101" i="1" s="1"/>
  <c r="F25" i="1"/>
  <c r="N25" i="1" s="1"/>
  <c r="F22" i="1"/>
  <c r="N22" i="1" s="1"/>
  <c r="F24" i="1"/>
  <c r="N24" i="1" s="1"/>
  <c r="N18" i="1" l="1"/>
</calcChain>
</file>

<file path=xl/sharedStrings.xml><?xml version="1.0" encoding="utf-8"?>
<sst xmlns="http://schemas.openxmlformats.org/spreadsheetml/2006/main" count="618" uniqueCount="244">
  <si>
    <t xml:space="preserve">Приложение  № </t>
  </si>
  <si>
    <t xml:space="preserve"> План ввода основных средств (плановые показатели реализации инвестиционной  программы)</t>
  </si>
  <si>
    <t>Раздел 1. План принятия основных средств и нематериальных активов к бухгалтерскому учету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</si>
  <si>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</si>
  <si>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</si>
  <si>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</si>
  <si>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</si>
  <si>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</si>
  <si>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Итого</t>
  </si>
  <si>
    <t>Утвержденный план</t>
  </si>
  <si>
    <t>План</t>
  </si>
  <si>
    <t>нематериальные активы</t>
  </si>
  <si>
    <t>основные средства</t>
  </si>
  <si>
    <t>млн рублей (без НДС)</t>
  </si>
  <si>
    <t>МВ x А</t>
  </si>
  <si>
    <t>Мвар</t>
  </si>
  <si>
    <t>км ЛЭП</t>
  </si>
  <si>
    <t>МВт</t>
  </si>
  <si>
    <t>шт.</t>
  </si>
  <si>
    <t>Другое</t>
  </si>
  <si>
    <t>5.1.7</t>
  </si>
  <si>
    <t>5.3.1</t>
  </si>
  <si>
    <t>5.3.2</t>
  </si>
  <si>
    <t>5.3.3</t>
  </si>
  <si>
    <t>5.3.4</t>
  </si>
  <si>
    <t>5.3.5</t>
  </si>
  <si>
    <t>5.3.6</t>
  </si>
  <si>
    <t>5.3.7</t>
  </si>
  <si>
    <t>6.1.1</t>
  </si>
  <si>
    <t>6.1.2</t>
  </si>
  <si>
    <t>6.1.3</t>
  </si>
  <si>
    <t>6.1.4</t>
  </si>
  <si>
    <t>6.1.5</t>
  </si>
  <si>
    <t>6.1.6</t>
  </si>
  <si>
    <t>6.1.7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</si>
  <si>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</si>
  <si>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</si>
  <si>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</si>
  <si>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</si>
  <si>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</si>
  <si>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</si>
  <si>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</si>
  <si>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</si>
  <si>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</si>
  <si>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</si>
  <si>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</si>
  <si>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</si>
  <si>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</si>
  <si>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</si>
  <si>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</si>
  <si>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</si>
  <si>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</si>
  <si>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</si>
  <si>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</si>
  <si>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</si>
  <si>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</si>
  <si>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</si>
  <si>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</si>
  <si>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I_UES_T1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</si>
  <si>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</si>
  <si>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</si>
  <si>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</si>
  <si>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</si>
  <si>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</si>
  <si>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</si>
  <si>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</si>
  <si>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</si>
  <si>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</si>
  <si>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</si>
  <si>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</si>
  <si>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</si>
  <si>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</si>
  <si>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</si>
  <si>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</si>
  <si>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</si>
  <si>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</si>
  <si>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</si>
  <si>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</si>
  <si>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</si>
  <si>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</si>
  <si>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</si>
  <si>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</si>
  <si>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</si>
  <si>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</si>
  <si>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</si>
  <si>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</si>
  <si>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</si>
  <si>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</si>
  <si>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</si>
  <si>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</si>
  <si>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</si>
  <si>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</si>
  <si>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</si>
  <si>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</si>
  <si>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</si>
  <si>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 2019</t>
  </si>
  <si>
    <t>H_UES_P2 2019</t>
  </si>
  <si>
    <t>H_UES_P1 2018</t>
  </si>
  <si>
    <t>H_UES_P2 2018</t>
  </si>
  <si>
    <t>H_UES_P3 2018</t>
  </si>
  <si>
    <t>H_UES_P1</t>
  </si>
  <si>
    <t>H_UES_P3 2019</t>
  </si>
  <si>
    <t>H_UES_P1 2020</t>
  </si>
  <si>
    <t>H_UES_P2 2020</t>
  </si>
  <si>
    <t>H_UES_P1 2021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</si>
  <si>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</si>
  <si>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</si>
  <si>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</si>
  <si>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</si>
  <si>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</si>
  <si>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Н_UES_P2</t>
  </si>
  <si>
    <t>H_UES_P4 2018</t>
  </si>
  <si>
    <t>H_UES_P5 2018</t>
  </si>
  <si>
    <t>H_UES_P6 2018</t>
  </si>
  <si>
    <t>H_UES_P45 2019</t>
  </si>
  <si>
    <t>H_UES_P41 2019</t>
  </si>
  <si>
    <t>H_UES_P42 2019</t>
  </si>
  <si>
    <t>H_UES_P43 2019</t>
  </si>
  <si>
    <t>H_UES_P44 2019</t>
  </si>
  <si>
    <t>H_UES_P3 2020</t>
  </si>
  <si>
    <t>H_UES_P3 2021</t>
  </si>
  <si>
    <t>H_UES_P4 2021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</si>
  <si>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</si>
  <si>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</si>
  <si>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</si>
  <si>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</si>
  <si>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</si>
  <si>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</si>
  <si>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</si>
  <si>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</si>
  <si>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</si>
  <si>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</si>
  <si>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</si>
  <si>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</si>
  <si>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</si>
  <si>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</si>
  <si>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</si>
  <si>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</si>
  <si>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</si>
  <si>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</si>
  <si>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</si>
  <si>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</si>
  <si>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</si>
  <si>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</si>
  <si>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</si>
  <si>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</si>
  <si>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</si>
  <si>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</si>
  <si>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</si>
  <si>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</si>
  <si>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</si>
  <si>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</si>
  <si>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</si>
  <si>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</si>
  <si>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</si>
  <si>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</si>
  <si>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</si>
  <si>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</si>
  <si>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Согласно проекта</t>
  </si>
  <si>
    <t>H_UES_H8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</si>
  <si>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</si>
  <si>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</si>
  <si>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</si>
  <si>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</si>
  <si>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</si>
  <si>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</si>
  <si>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</si>
  <si>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</si>
  <si>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</si>
  <si>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</si>
  <si>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</si>
  <si>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</si>
  <si>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</si>
  <si>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</si>
  <si>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</si>
  <si>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</si>
  <si>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</si>
  <si>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</si>
  <si>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</si>
  <si>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</si>
  <si>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</si>
  <si>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</si>
  <si>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</si>
  <si>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</si>
  <si>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</si>
  <si>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H_UES_H1 2020</t>
  </si>
  <si>
    <t>H_UES_H6 2018</t>
  </si>
  <si>
    <t>0</t>
  </si>
  <si>
    <t>Технологическое присоединение зявителей в зоне обслуживания АО "УЭС" (п.Буйда., г.Учалы, с.Миндяк, с. Учалы), 4.5 км</t>
  </si>
  <si>
    <t>Технологическое присоединение зявителей в зоне обслуживания АО "УЭС" (п.Буйда., г.Учалы, с.Миндяк, с. Учалы), 5 км</t>
  </si>
  <si>
    <t>Строительство, переустройство КТПН и ЛЭП ( 250 МВА)</t>
  </si>
  <si>
    <t>Замена трансформаторной подстанции №42 на 2xКТП250 кВА с тр-рами ТМГ250/6(10)/0,4 г.Учалы</t>
  </si>
  <si>
    <t>Замена трасформаторной постанции№63 на КТП 250 кВАс тр-р ТМГ 250/10/0,4, п.Межозерный</t>
  </si>
  <si>
    <t>Замена трансформатора в ТП-8 (250 кВА) г.Учалы</t>
  </si>
  <si>
    <t>Монтаж дополнительного АВР ТП-22 г.Учалы</t>
  </si>
  <si>
    <t>Монтаж дополнительного АВР ТП-34 г.Учалы</t>
  </si>
  <si>
    <t>Монтаж дополнительного АВР в РП-1 г.Учалы</t>
  </si>
  <si>
    <t>Монтаж дополнительного АВР в трансформаторной подстанции №99  с.Учалы</t>
  </si>
  <si>
    <t>Замена трасформаторных постанции мкр.рудник г. Учалы  на 2xКТП 160 кВА с тр-рами ТМГ160/6(10)/0,4</t>
  </si>
  <si>
    <t>Замена масляных выключателей на вакуумные в РП №1 г.Учалы (3 шт.)</t>
  </si>
  <si>
    <t>Замена распределительного устройства в трасформаторных подстанциях ( 3 шт.)  г.Учалы</t>
  </si>
  <si>
    <t>Реконструкция ВЛ-6/0,4 кВ ф совместной подвески ВЛ- 6кВ ТП-43 ТП-50  ВЛ-0,4кВ ТП-46 (протяженность 3 км)</t>
  </si>
  <si>
    <t>Реконструкция ВЛ-6 кВ ф 21-08 с.Учалы (протяженность 2 км)</t>
  </si>
  <si>
    <t>Реконструкция ВЛ-6 кВ ф8-37 п.Межозерный (протяженность 4,7 км)</t>
  </si>
  <si>
    <t>Реконструкция ВЛ-0,4 кВ ТП-43 ф-5 (протяженность 1,1 км)</t>
  </si>
  <si>
    <t>Реконструкция ВЛ-6 кВ ф8-17 п.Межозерный (протяженность 2,3 км)</t>
  </si>
  <si>
    <t>Реконструкция ВЛ-0,4 кВ ф-4 ТП-82  (протяженность 1,45 км)</t>
  </si>
  <si>
    <t>H_UES_P411 2019</t>
  </si>
  <si>
    <t>Реконструкция ВЛ-0,4 кВ  пер. Советский п.Миндяк (протяженность 0,145 км)</t>
  </si>
  <si>
    <t>Реконструкция ВЛ-0,4 кВ ф-2 от ТП-93 (протяженность 0,7 км)</t>
  </si>
  <si>
    <t>Реконструкция ВЛ-0,4 кВ ф-2 от ТП-94 (протяженность 0,34 км)</t>
  </si>
  <si>
    <t>Реконструкция воздушной линии 10 кВ от ПС-77 п.Миндяк (протяженность 1,5 км)</t>
  </si>
  <si>
    <t>Реконструкция кабельной линии ф.4-13 и ф.4-25 (протяженность 2,5 км)</t>
  </si>
  <si>
    <t>Реконструкция зданий, сооружений и ограждений г.Учалы, п.Межозерный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</si>
  <si>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</si>
  <si>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Строительство КЛ-10 кВ II ввода в РП-5 (протяженность 0,300 км)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</si>
  <si>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</si>
  <si>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Инвестиционная программа АО "Учалинские электрические сети" 2017-2021</t>
  </si>
  <si>
    <t>к решению МПИП РБ</t>
  </si>
  <si>
    <t>Год раскрытия информации: 2020 год</t>
  </si>
  <si>
    <t>2021 год</t>
  </si>
  <si>
    <t>Приобретение оборудования( не требующего монтажа)</t>
  </si>
  <si>
    <t>Приобретение автовышки</t>
  </si>
  <si>
    <t>Строительство ВОЛС</t>
  </si>
  <si>
    <t>Создание системы АСКУЭ (точки учета)</t>
  </si>
  <si>
    <t>Реконструкция ВЛ-0,4 кВ  ф-1 ТП - 41 ( 1,9 км)</t>
  </si>
  <si>
    <t xml:space="preserve">Замена масляных выключателей на вакуумные в РП 2 г.Учалы </t>
  </si>
  <si>
    <t>другое</t>
  </si>
  <si>
    <t>н</t>
  </si>
  <si>
    <t>Реконструкция ВЛ-0,4 кВ</t>
  </si>
  <si>
    <t>Монтаж УСПД</t>
  </si>
  <si>
    <t>Приобренин грузопассажирского автомобиля</t>
  </si>
  <si>
    <t>H_UES_H6 2021</t>
  </si>
  <si>
    <t>Строительство КВЛ-6 кВ от ТП-14 до ТП-38</t>
  </si>
  <si>
    <t>H_UES_C2</t>
  </si>
  <si>
    <t xml:space="preserve">Установка приборов учета </t>
  </si>
  <si>
    <t>Реконструкция ВЛ-0,4 кВ ф-2 ТП-41 ул.С. Юлаева</t>
  </si>
  <si>
    <t xml:space="preserve">Реконструкция ВЛ-0,4 кВ ф-3 ТП-83 </t>
  </si>
  <si>
    <t>Реконструкция ВЛ-0,4 кВ ф-3 ТП-95</t>
  </si>
  <si>
    <t>Переустройство ВЛ-10 кВ ф.31-05</t>
  </si>
  <si>
    <t>Реконструкция ВЛ-0,4 кВ ф-2 ТП-83</t>
  </si>
  <si>
    <t>Переустройство ВЛ-10 кВ ф.31-14</t>
  </si>
  <si>
    <t>Замена КТПН в ТП-84</t>
  </si>
  <si>
    <t>Замена РУ-0,4 кВ в ТП-8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</si>
</sst>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7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2D303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9" fillId="0" borderId="0" xfId="3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 wrapText="1"/>
    </xf>
    <xf numFmtId="49" fontId="2" fillId="3" borderId="2" xfId="2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49" fontId="3" fillId="3" borderId="2" xfId="2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49" fontId="1" fillId="3" borderId="2" xfId="2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49" fontId="0" fillId="3" borderId="2" xfId="1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left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0" fillId="3" borderId="2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>
      <alignment horizontal="center" vertical="center"/>
    </xf>
    <xf numFmtId="4" fontId="0" fillId="0" borderId="0" xfId="0" applyNumberFormat="1"/>
    <xf numFmtId="49" fontId="0" fillId="0" borderId="2" xfId="0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7" fontId="2" fillId="3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8"/>
  <sheetViews>
    <sheetView tabSelected="1" topLeftCell="A14" zoomScale="85" zoomScaleNormal="85" workbookViewId="0">
      <selection activeCell="D18" sqref="D18"/>
    </sheetView>
  </sheetViews>
  <sheetFormatPr defaultRowHeight="15" x14ac:dyDescent="0.25"/>
  <cols>
    <col min="1" max="1" width="12.85546875" customWidth="1"/>
    <col min="2" max="2" width="50.140625" customWidth="1"/>
    <col min="3" max="3" width="18.42578125" customWidth="1"/>
    <col min="4" max="4" width="23.140625" customWidth="1"/>
    <col min="5" max="5" width="19.42578125" customWidth="1"/>
    <col min="6" max="12" width="12.5703125" bestFit="1" customWidth="1"/>
    <col min="13" max="13" width="18.140625" customWidth="1"/>
    <col min="14" max="20" width="12.5703125" bestFit="1" customWidth="1"/>
  </cols>
  <sheetData>
    <row r="1" spans="1:28" s="1" customFormat="1" ht="18.75" x14ac:dyDescent="0.25">
      <c r="Q1" s="33" t="s">
        <v>0</v>
      </c>
      <c r="R1" s="33"/>
      <c r="S1" s="33"/>
      <c r="T1" s="33"/>
      <c r="AB1" s="2"/>
    </row>
    <row r="2" spans="1:28" s="1" customFormat="1" ht="18.75" x14ac:dyDescent="0.25">
      <c r="Q2" s="33" t="s">
        <v>218</v>
      </c>
      <c r="R2" s="33"/>
      <c r="S2" s="33"/>
      <c r="T2" s="33"/>
      <c r="AB2" s="2"/>
    </row>
    <row r="3" spans="1:28" s="1" customFormat="1" ht="18.75" x14ac:dyDescent="0.25">
      <c r="Q3" s="34"/>
      <c r="R3" s="34"/>
      <c r="S3" s="34"/>
      <c r="T3" s="34"/>
      <c r="AB3" s="2"/>
    </row>
    <row r="4" spans="1:28" s="1" customFormat="1" ht="18.75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"/>
    </row>
    <row r="5" spans="1:28" s="1" customFormat="1" ht="30" customHeight="1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"/>
    </row>
    <row r="6" spans="1:28" s="1" customFormat="1" ht="18.75" x14ac:dyDescent="0.25">
      <c r="A6" s="36" t="s">
        <v>217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4"/>
    </row>
    <row r="7" spans="1:28" s="1" customFormat="1" ht="15.75" x14ac:dyDescent="0.25">
      <c r="A7" s="37" t="s">
        <v>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5"/>
    </row>
    <row r="8" spans="1:28" s="1" customFormat="1" ht="15.75" x14ac:dyDescent="0.25">
      <c r="A8" s="37"/>
      <c r="B8" s="37"/>
      <c r="C8" s="37"/>
      <c r="D8" s="3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s="1" customFormat="1" ht="18.75" x14ac:dyDescent="0.3">
      <c r="A9" s="38" t="s">
        <v>219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6"/>
    </row>
    <row r="10" spans="1:28" s="1" customFormat="1" ht="15.75" x14ac:dyDescent="0.25">
      <c r="A10" s="39"/>
      <c r="B10" s="39"/>
      <c r="C10" s="39"/>
      <c r="D10" s="39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AB10" s="2"/>
    </row>
    <row r="12" spans="1:28" ht="78.75" customHeight="1" x14ac:dyDescent="0.25">
      <c r="A12" s="40" t="s">
        <v>4</v>
      </c>
      <c r="B12" s="40" t="s">
        <v>5</v>
      </c>
      <c r="C12" s="40" t="s">
        <v>6</v>
      </c>
      <c r="D12" s="40" t="s">
        <v>7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8" ht="15.75" x14ac:dyDescent="0.25">
      <c r="A13" s="41"/>
      <c r="B13" s="41"/>
      <c r="C13" s="41"/>
      <c r="D13" s="41"/>
      <c r="E13" s="43" t="s">
        <v>220</v>
      </c>
      <c r="F13" s="43"/>
      <c r="G13" s="43"/>
      <c r="H13" s="43"/>
      <c r="I13" s="43"/>
      <c r="J13" s="43"/>
      <c r="K13" s="43"/>
      <c r="L13" s="43"/>
      <c r="M13" s="43" t="s">
        <v>8</v>
      </c>
      <c r="N13" s="43"/>
      <c r="O13" s="43"/>
      <c r="P13" s="43"/>
      <c r="Q13" s="43"/>
      <c r="R13" s="43"/>
      <c r="S13" s="43"/>
      <c r="T13" s="43"/>
    </row>
    <row r="14" spans="1:28" ht="15.75" customHeight="1" x14ac:dyDescent="0.25">
      <c r="A14" s="41"/>
      <c r="B14" s="41"/>
      <c r="C14" s="41"/>
      <c r="D14" s="42"/>
      <c r="E14" s="43" t="s">
        <v>9</v>
      </c>
      <c r="F14" s="43"/>
      <c r="G14" s="43"/>
      <c r="H14" s="43"/>
      <c r="I14" s="43"/>
      <c r="J14" s="43"/>
      <c r="K14" s="43"/>
      <c r="L14" s="43"/>
      <c r="M14" s="43" t="s">
        <v>10</v>
      </c>
      <c r="N14" s="43"/>
      <c r="O14" s="43"/>
      <c r="P14" s="43"/>
      <c r="Q14" s="43"/>
      <c r="R14" s="43"/>
      <c r="S14" s="43"/>
      <c r="T14" s="43"/>
    </row>
    <row r="15" spans="1:28" ht="33" customHeight="1" x14ac:dyDescent="0.25">
      <c r="A15" s="41"/>
      <c r="B15" s="41"/>
      <c r="C15" s="41"/>
      <c r="D15" s="40" t="s">
        <v>10</v>
      </c>
      <c r="E15" s="8" t="s">
        <v>11</v>
      </c>
      <c r="F15" s="43" t="s">
        <v>12</v>
      </c>
      <c r="G15" s="43"/>
      <c r="H15" s="43"/>
      <c r="I15" s="43"/>
      <c r="J15" s="43"/>
      <c r="K15" s="43"/>
      <c r="L15" s="43"/>
      <c r="M15" s="8" t="s">
        <v>11</v>
      </c>
      <c r="N15" s="43" t="s">
        <v>12</v>
      </c>
      <c r="O15" s="43"/>
      <c r="P15" s="43"/>
      <c r="Q15" s="43"/>
      <c r="R15" s="43"/>
      <c r="S15" s="43"/>
      <c r="T15" s="43"/>
    </row>
    <row r="16" spans="1:28" ht="31.5" x14ac:dyDescent="0.25">
      <c r="A16" s="42"/>
      <c r="B16" s="42"/>
      <c r="C16" s="42"/>
      <c r="D16" s="42"/>
      <c r="E16" s="8" t="s">
        <v>13</v>
      </c>
      <c r="F16" s="8" t="s">
        <v>13</v>
      </c>
      <c r="G16" s="8" t="s">
        <v>14</v>
      </c>
      <c r="H16" s="8" t="s">
        <v>15</v>
      </c>
      <c r="I16" s="8" t="s">
        <v>16</v>
      </c>
      <c r="J16" s="8" t="s">
        <v>17</v>
      </c>
      <c r="K16" s="8" t="s">
        <v>18</v>
      </c>
      <c r="L16" s="8" t="s">
        <v>227</v>
      </c>
      <c r="M16" s="8" t="s">
        <v>13</v>
      </c>
      <c r="N16" s="8" t="s">
        <v>13</v>
      </c>
      <c r="O16" s="8" t="s">
        <v>14</v>
      </c>
      <c r="P16" s="8" t="s">
        <v>15</v>
      </c>
      <c r="Q16" s="8" t="s">
        <v>16</v>
      </c>
      <c r="R16" s="8" t="s">
        <v>17</v>
      </c>
      <c r="S16" s="8" t="s">
        <v>18</v>
      </c>
      <c r="T16" s="8" t="s">
        <v>19</v>
      </c>
    </row>
    <row r="17" spans="1:21" ht="15.75" x14ac:dyDescent="0.25">
      <c r="A17" s="8" t="s">
        <v>50</v>
      </c>
      <c r="B17" s="8">
        <v>2</v>
      </c>
      <c r="C17" s="8">
        <v>3</v>
      </c>
      <c r="D17" s="8">
        <v>4</v>
      </c>
      <c r="E17" s="8" t="s">
        <v>21</v>
      </c>
      <c r="F17" s="8" t="s">
        <v>22</v>
      </c>
      <c r="G17" s="8" t="s">
        <v>23</v>
      </c>
      <c r="H17" s="8" t="s">
        <v>24</v>
      </c>
      <c r="I17" s="8" t="s">
        <v>25</v>
      </c>
      <c r="J17" s="8" t="s">
        <v>26</v>
      </c>
      <c r="K17" s="8" t="s">
        <v>20</v>
      </c>
      <c r="L17" s="8" t="s">
        <v>27</v>
      </c>
      <c r="M17" s="8" t="s">
        <v>28</v>
      </c>
      <c r="N17" s="8" t="s">
        <v>29</v>
      </c>
      <c r="O17" s="8" t="s">
        <v>30</v>
      </c>
      <c r="P17" s="8" t="s">
        <v>31</v>
      </c>
      <c r="Q17" s="8" t="s">
        <v>32</v>
      </c>
      <c r="R17" s="8" t="s">
        <v>33</v>
      </c>
      <c r="S17" s="8" t="s">
        <v>20</v>
      </c>
      <c r="T17" s="8" t="s">
        <v>34</v>
      </c>
    </row>
    <row r="18" spans="1:21" ht="37.5" x14ac:dyDescent="0.25">
      <c r="A18" s="9" t="s">
        <v>187</v>
      </c>
      <c r="B18" s="10" t="s">
        <v>36</v>
      </c>
      <c r="C18" s="11" t="s">
        <v>37</v>
      </c>
      <c r="D18" s="12">
        <v>171.38249999999999</v>
      </c>
      <c r="E18" s="13" t="s">
        <v>35</v>
      </c>
      <c r="F18" s="14">
        <f>F19+F20+F22+F24</f>
        <v>38.687999999999995</v>
      </c>
      <c r="G18" s="46">
        <f>G19</f>
        <v>0.191</v>
      </c>
      <c r="H18" s="13" t="s">
        <v>35</v>
      </c>
      <c r="I18" s="46">
        <f>I19+I20+I22</f>
        <v>14.263</v>
      </c>
      <c r="J18" s="13" t="s">
        <v>35</v>
      </c>
      <c r="K18" s="13">
        <f>K19+K20</f>
        <v>1218</v>
      </c>
      <c r="L18" s="27">
        <f>L25</f>
        <v>21</v>
      </c>
      <c r="M18" s="13" t="s">
        <v>35</v>
      </c>
      <c r="N18" s="15">
        <f>F18</f>
        <v>38.687999999999995</v>
      </c>
      <c r="O18" s="15">
        <f t="shared" ref="O18:T18" si="0">G18</f>
        <v>0.191</v>
      </c>
      <c r="P18" s="15" t="str">
        <f t="shared" si="0"/>
        <v>нд</v>
      </c>
      <c r="Q18" s="15">
        <f t="shared" si="0"/>
        <v>14.263</v>
      </c>
      <c r="R18" s="15" t="str">
        <f t="shared" si="0"/>
        <v>нд</v>
      </c>
      <c r="S18" s="15">
        <f t="shared" si="0"/>
        <v>1218</v>
      </c>
      <c r="T18" s="15">
        <f t="shared" si="0"/>
        <v>21</v>
      </c>
      <c r="U18" s="31"/>
    </row>
    <row r="19" spans="1:21" ht="18.75" x14ac:dyDescent="0.25">
      <c r="A19" s="16" t="s">
        <v>38</v>
      </c>
      <c r="B19" s="17" t="s">
        <v>39</v>
      </c>
      <c r="C19" s="18" t="s">
        <v>37</v>
      </c>
      <c r="D19" s="12">
        <v>60.67583333333333</v>
      </c>
      <c r="E19" s="13" t="s">
        <v>35</v>
      </c>
      <c r="F19" s="14">
        <f>F26</f>
        <v>12.452</v>
      </c>
      <c r="G19" s="27">
        <f>G26</f>
        <v>0.191</v>
      </c>
      <c r="H19" s="27">
        <v>0</v>
      </c>
      <c r="I19" s="48">
        <f>I26</f>
        <v>9.0459999999999994</v>
      </c>
      <c r="J19" s="27">
        <v>0</v>
      </c>
      <c r="K19" s="27">
        <f>K27</f>
        <v>366</v>
      </c>
      <c r="L19" s="27">
        <v>0</v>
      </c>
      <c r="M19" s="13" t="s">
        <v>35</v>
      </c>
      <c r="N19" s="15">
        <f t="shared" ref="N19:N89" si="1">F19</f>
        <v>12.452</v>
      </c>
      <c r="O19" s="15">
        <f t="shared" ref="O19:O89" si="2">G19</f>
        <v>0.191</v>
      </c>
      <c r="P19" s="15">
        <f t="shared" ref="P19:P89" si="3">H19</f>
        <v>0</v>
      </c>
      <c r="Q19" s="15">
        <f t="shared" ref="Q19:Q89" si="4">I19</f>
        <v>9.0459999999999994</v>
      </c>
      <c r="R19" s="15">
        <f t="shared" ref="R19:R89" si="5">J19</f>
        <v>0</v>
      </c>
      <c r="S19" s="15">
        <f t="shared" ref="S19:S89" si="6">K19</f>
        <v>366</v>
      </c>
      <c r="T19" s="15">
        <f t="shared" ref="T19:T89" si="7">L19</f>
        <v>0</v>
      </c>
    </row>
    <row r="20" spans="1:21" ht="31.5" x14ac:dyDescent="0.25">
      <c r="A20" s="16" t="s">
        <v>40</v>
      </c>
      <c r="B20" s="17" t="s">
        <v>41</v>
      </c>
      <c r="C20" s="18" t="s">
        <v>37</v>
      </c>
      <c r="D20" s="12">
        <v>70.443333333333342</v>
      </c>
      <c r="E20" s="13" t="s">
        <v>35</v>
      </c>
      <c r="F20" s="14">
        <f>F50</f>
        <v>22.71</v>
      </c>
      <c r="G20" s="27">
        <v>0</v>
      </c>
      <c r="H20" s="27">
        <v>0</v>
      </c>
      <c r="I20" s="27">
        <f>I50</f>
        <v>3.8780000000000001</v>
      </c>
      <c r="J20" s="27">
        <v>0</v>
      </c>
      <c r="K20" s="27">
        <f>K25</f>
        <v>852</v>
      </c>
      <c r="L20" s="27">
        <v>11</v>
      </c>
      <c r="M20" s="13" t="s">
        <v>35</v>
      </c>
      <c r="N20" s="15">
        <f t="shared" si="1"/>
        <v>22.71</v>
      </c>
      <c r="O20" s="15">
        <f t="shared" si="2"/>
        <v>0</v>
      </c>
      <c r="P20" s="15">
        <f t="shared" si="3"/>
        <v>0</v>
      </c>
      <c r="Q20" s="15">
        <f t="shared" si="4"/>
        <v>3.8780000000000001</v>
      </c>
      <c r="R20" s="15">
        <f t="shared" si="5"/>
        <v>0</v>
      </c>
      <c r="S20" s="15">
        <f t="shared" si="6"/>
        <v>852</v>
      </c>
      <c r="T20" s="15">
        <f t="shared" si="7"/>
        <v>11</v>
      </c>
    </row>
    <row r="21" spans="1:21" ht="63" x14ac:dyDescent="0.25">
      <c r="A21" s="16" t="s">
        <v>42</v>
      </c>
      <c r="B21" s="17" t="s">
        <v>43</v>
      </c>
      <c r="C21" s="18" t="s">
        <v>37</v>
      </c>
      <c r="D21" s="12">
        <v>0</v>
      </c>
      <c r="E21" s="13" t="s">
        <v>35</v>
      </c>
      <c r="F21" s="14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13" t="s">
        <v>35</v>
      </c>
      <c r="N21" s="15">
        <f t="shared" si="1"/>
        <v>0</v>
      </c>
      <c r="O21" s="15">
        <f t="shared" si="2"/>
        <v>0</v>
      </c>
      <c r="P21" s="15">
        <f t="shared" si="3"/>
        <v>0</v>
      </c>
      <c r="Q21" s="15">
        <f t="shared" si="4"/>
        <v>0</v>
      </c>
      <c r="R21" s="15">
        <f t="shared" si="5"/>
        <v>0</v>
      </c>
      <c r="S21" s="15">
        <f t="shared" si="6"/>
        <v>0</v>
      </c>
      <c r="T21" s="15">
        <f t="shared" si="7"/>
        <v>0</v>
      </c>
    </row>
    <row r="22" spans="1:21" ht="31.5" x14ac:dyDescent="0.25">
      <c r="A22" s="16" t="s">
        <v>44</v>
      </c>
      <c r="B22" s="17" t="s">
        <v>45</v>
      </c>
      <c r="C22" s="18" t="s">
        <v>37</v>
      </c>
      <c r="D22" s="12">
        <v>10.085000000000001</v>
      </c>
      <c r="E22" s="13" t="s">
        <v>35</v>
      </c>
      <c r="F22" s="14">
        <f>F108</f>
        <v>1.6379999999999999</v>
      </c>
      <c r="G22" s="27">
        <v>0</v>
      </c>
      <c r="H22" s="27">
        <v>0</v>
      </c>
      <c r="I22" s="27">
        <f>I108</f>
        <v>1.339</v>
      </c>
      <c r="J22" s="27">
        <v>0</v>
      </c>
      <c r="K22" s="27">
        <v>0</v>
      </c>
      <c r="L22" s="27">
        <v>0</v>
      </c>
      <c r="M22" s="13" t="s">
        <v>35</v>
      </c>
      <c r="N22" s="15">
        <f t="shared" si="1"/>
        <v>1.6379999999999999</v>
      </c>
      <c r="O22" s="15">
        <f t="shared" si="2"/>
        <v>0</v>
      </c>
      <c r="P22" s="15">
        <f t="shared" si="3"/>
        <v>0</v>
      </c>
      <c r="Q22" s="15">
        <f t="shared" si="4"/>
        <v>1.339</v>
      </c>
      <c r="R22" s="15">
        <f t="shared" si="5"/>
        <v>0</v>
      </c>
      <c r="S22" s="15">
        <f t="shared" si="6"/>
        <v>0</v>
      </c>
      <c r="T22" s="15">
        <f t="shared" si="7"/>
        <v>0</v>
      </c>
    </row>
    <row r="23" spans="1:21" ht="31.5" x14ac:dyDescent="0.25">
      <c r="A23" s="16" t="s">
        <v>46</v>
      </c>
      <c r="B23" s="17" t="s">
        <v>47</v>
      </c>
      <c r="C23" s="18" t="s">
        <v>37</v>
      </c>
      <c r="D23" s="12">
        <v>0</v>
      </c>
      <c r="E23" s="13" t="s">
        <v>35</v>
      </c>
      <c r="F23" s="14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13" t="s">
        <v>35</v>
      </c>
      <c r="N23" s="15">
        <f t="shared" si="1"/>
        <v>0</v>
      </c>
      <c r="O23" s="15">
        <f t="shared" si="2"/>
        <v>0</v>
      </c>
      <c r="P23" s="15">
        <f t="shared" si="3"/>
        <v>0</v>
      </c>
      <c r="Q23" s="15">
        <f t="shared" si="4"/>
        <v>0</v>
      </c>
      <c r="R23" s="15">
        <f t="shared" si="5"/>
        <v>0</v>
      </c>
      <c r="S23" s="15">
        <f t="shared" si="6"/>
        <v>0</v>
      </c>
      <c r="T23" s="15">
        <f t="shared" si="7"/>
        <v>0</v>
      </c>
    </row>
    <row r="24" spans="1:21" ht="18.75" x14ac:dyDescent="0.25">
      <c r="A24" s="16" t="s">
        <v>48</v>
      </c>
      <c r="B24" s="17" t="s">
        <v>49</v>
      </c>
      <c r="C24" s="18" t="s">
        <v>37</v>
      </c>
      <c r="D24" s="12">
        <v>30.178333333333335</v>
      </c>
      <c r="E24" s="13" t="s">
        <v>35</v>
      </c>
      <c r="F24" s="14">
        <f>F113</f>
        <v>1.8879999999999999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6</v>
      </c>
      <c r="M24" s="13" t="s">
        <v>35</v>
      </c>
      <c r="N24" s="15">
        <f t="shared" si="1"/>
        <v>1.8879999999999999</v>
      </c>
      <c r="O24" s="15">
        <f t="shared" si="2"/>
        <v>0</v>
      </c>
      <c r="P24" s="15">
        <f t="shared" si="3"/>
        <v>0</v>
      </c>
      <c r="Q24" s="15">
        <f t="shared" si="4"/>
        <v>0</v>
      </c>
      <c r="R24" s="15">
        <f t="shared" si="5"/>
        <v>0</v>
      </c>
      <c r="S24" s="15">
        <f t="shared" si="6"/>
        <v>0</v>
      </c>
      <c r="T24" s="15">
        <f t="shared" si="7"/>
        <v>6</v>
      </c>
    </row>
    <row r="25" spans="1:21" ht="37.5" x14ac:dyDescent="0.25">
      <c r="A25" s="9" t="s">
        <v>50</v>
      </c>
      <c r="B25" s="10" t="s">
        <v>51</v>
      </c>
      <c r="C25" s="11" t="s">
        <v>37</v>
      </c>
      <c r="D25" s="12">
        <v>171.38249999999999</v>
      </c>
      <c r="E25" s="13" t="s">
        <v>35</v>
      </c>
      <c r="F25" s="14">
        <f>F26+F50+F108+F113</f>
        <v>38.687999999999995</v>
      </c>
      <c r="G25" s="48">
        <f>G26</f>
        <v>0.191</v>
      </c>
      <c r="H25" s="27">
        <v>0</v>
      </c>
      <c r="I25" s="27">
        <f>I26+I50+I108</f>
        <v>14.263</v>
      </c>
      <c r="J25" s="27">
        <v>0</v>
      </c>
      <c r="K25" s="27">
        <f>K50</f>
        <v>852</v>
      </c>
      <c r="L25" s="27">
        <f>L50+L113</f>
        <v>21</v>
      </c>
      <c r="M25" s="13" t="s">
        <v>35</v>
      </c>
      <c r="N25" s="15">
        <f t="shared" si="1"/>
        <v>38.687999999999995</v>
      </c>
      <c r="O25" s="15">
        <f t="shared" si="2"/>
        <v>0.191</v>
      </c>
      <c r="P25" s="15">
        <f t="shared" si="3"/>
        <v>0</v>
      </c>
      <c r="Q25" s="15">
        <f t="shared" si="4"/>
        <v>14.263</v>
      </c>
      <c r="R25" s="15">
        <f t="shared" si="5"/>
        <v>0</v>
      </c>
      <c r="S25" s="15">
        <f t="shared" si="6"/>
        <v>852</v>
      </c>
      <c r="T25" s="15">
        <f t="shared" si="7"/>
        <v>21</v>
      </c>
      <c r="U25" s="31"/>
    </row>
    <row r="26" spans="1:21" ht="31.5" x14ac:dyDescent="0.25">
      <c r="A26" s="16" t="s">
        <v>52</v>
      </c>
      <c r="B26" s="17" t="s">
        <v>53</v>
      </c>
      <c r="C26" s="18" t="s">
        <v>37</v>
      </c>
      <c r="D26" s="12">
        <v>60.67583333333333</v>
      </c>
      <c r="E26" s="13" t="s">
        <v>35</v>
      </c>
      <c r="F26" s="14">
        <f>F27</f>
        <v>12.452</v>
      </c>
      <c r="G26" s="27">
        <f>G27</f>
        <v>0.191</v>
      </c>
      <c r="H26" s="27">
        <v>0</v>
      </c>
      <c r="I26" s="27">
        <f>I27</f>
        <v>9.0459999999999994</v>
      </c>
      <c r="J26" s="27">
        <v>0</v>
      </c>
      <c r="K26" s="27">
        <v>0</v>
      </c>
      <c r="L26" s="27">
        <v>0</v>
      </c>
      <c r="M26" s="13" t="s">
        <v>35</v>
      </c>
      <c r="N26" s="15">
        <f t="shared" si="1"/>
        <v>12.452</v>
      </c>
      <c r="O26" s="15">
        <f t="shared" si="2"/>
        <v>0.191</v>
      </c>
      <c r="P26" s="15">
        <f t="shared" si="3"/>
        <v>0</v>
      </c>
      <c r="Q26" s="15">
        <f t="shared" si="4"/>
        <v>9.0459999999999994</v>
      </c>
      <c r="R26" s="15">
        <f t="shared" si="5"/>
        <v>0</v>
      </c>
      <c r="S26" s="15">
        <f t="shared" si="6"/>
        <v>0</v>
      </c>
      <c r="T26" s="15">
        <f t="shared" si="7"/>
        <v>0</v>
      </c>
    </row>
    <row r="27" spans="1:21" ht="47.25" x14ac:dyDescent="0.25">
      <c r="A27" s="16" t="s">
        <v>54</v>
      </c>
      <c r="B27" s="17" t="s">
        <v>55</v>
      </c>
      <c r="C27" s="18" t="s">
        <v>37</v>
      </c>
      <c r="D27" s="12">
        <v>58.684166666666663</v>
      </c>
      <c r="E27" s="13" t="s">
        <v>35</v>
      </c>
      <c r="F27" s="14">
        <f>F28</f>
        <v>12.452</v>
      </c>
      <c r="G27" s="14">
        <f t="shared" ref="G27:L27" si="8">G28</f>
        <v>0.191</v>
      </c>
      <c r="H27" s="14">
        <f t="shared" si="8"/>
        <v>0</v>
      </c>
      <c r="I27" s="14">
        <f>I28</f>
        <v>9.0459999999999994</v>
      </c>
      <c r="J27" s="14">
        <f t="shared" si="8"/>
        <v>0</v>
      </c>
      <c r="K27" s="49">
        <f t="shared" si="8"/>
        <v>366</v>
      </c>
      <c r="L27" s="14">
        <f t="shared" si="8"/>
        <v>0</v>
      </c>
      <c r="M27" s="13" t="s">
        <v>35</v>
      </c>
      <c r="N27" s="15">
        <f t="shared" si="1"/>
        <v>12.452</v>
      </c>
      <c r="O27" s="15">
        <f t="shared" si="2"/>
        <v>0.191</v>
      </c>
      <c r="P27" s="15">
        <f t="shared" si="3"/>
        <v>0</v>
      </c>
      <c r="Q27" s="15">
        <f t="shared" si="4"/>
        <v>9.0459999999999994</v>
      </c>
      <c r="R27" s="15">
        <f t="shared" si="5"/>
        <v>0</v>
      </c>
      <c r="S27" s="15">
        <f t="shared" si="6"/>
        <v>366</v>
      </c>
      <c r="T27" s="15">
        <f t="shared" si="7"/>
        <v>0</v>
      </c>
    </row>
    <row r="28" spans="1:21" ht="63" x14ac:dyDescent="0.25">
      <c r="A28" s="16" t="s">
        <v>56</v>
      </c>
      <c r="B28" s="17" t="s">
        <v>57</v>
      </c>
      <c r="C28" s="18" t="s">
        <v>37</v>
      </c>
      <c r="D28" s="12">
        <v>50.375000000000007</v>
      </c>
      <c r="E28" s="13" t="s">
        <v>35</v>
      </c>
      <c r="F28" s="14">
        <f>F31</f>
        <v>12.452</v>
      </c>
      <c r="G28" s="14">
        <f t="shared" ref="G28:L28" si="9">G31</f>
        <v>0.191</v>
      </c>
      <c r="H28" s="14">
        <f t="shared" si="9"/>
        <v>0</v>
      </c>
      <c r="I28" s="14">
        <f t="shared" si="9"/>
        <v>9.0459999999999994</v>
      </c>
      <c r="J28" s="14">
        <f t="shared" si="9"/>
        <v>0</v>
      </c>
      <c r="K28" s="49">
        <f t="shared" si="9"/>
        <v>366</v>
      </c>
      <c r="L28" s="14">
        <f t="shared" si="9"/>
        <v>0</v>
      </c>
      <c r="M28" s="13" t="s">
        <v>35</v>
      </c>
      <c r="N28" s="15">
        <f t="shared" si="1"/>
        <v>12.452</v>
      </c>
      <c r="O28" s="15">
        <f t="shared" si="2"/>
        <v>0.191</v>
      </c>
      <c r="P28" s="15">
        <f t="shared" si="3"/>
        <v>0</v>
      </c>
      <c r="Q28" s="15">
        <f t="shared" si="4"/>
        <v>9.0459999999999994</v>
      </c>
      <c r="R28" s="15">
        <f t="shared" si="5"/>
        <v>0</v>
      </c>
      <c r="S28" s="15">
        <f t="shared" si="6"/>
        <v>366</v>
      </c>
      <c r="T28" s="15">
        <f t="shared" si="7"/>
        <v>0</v>
      </c>
    </row>
    <row r="29" spans="1:21" ht="45" x14ac:dyDescent="0.25">
      <c r="A29" s="20" t="s">
        <v>56</v>
      </c>
      <c r="B29" s="25" t="s">
        <v>188</v>
      </c>
      <c r="C29" s="18" t="s">
        <v>58</v>
      </c>
      <c r="D29" s="12">
        <v>8.3091666666666679</v>
      </c>
      <c r="E29" s="13" t="s">
        <v>35</v>
      </c>
      <c r="F29" s="14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13" t="s">
        <v>35</v>
      </c>
      <c r="N29" s="15">
        <f t="shared" si="1"/>
        <v>0</v>
      </c>
      <c r="O29" s="15">
        <f t="shared" si="2"/>
        <v>0</v>
      </c>
      <c r="P29" s="15">
        <f t="shared" si="3"/>
        <v>0</v>
      </c>
      <c r="Q29" s="15">
        <f t="shared" si="4"/>
        <v>0</v>
      </c>
      <c r="R29" s="15">
        <f t="shared" si="5"/>
        <v>0</v>
      </c>
      <c r="S29" s="15">
        <f t="shared" si="6"/>
        <v>0</v>
      </c>
      <c r="T29" s="15">
        <f t="shared" si="7"/>
        <v>0</v>
      </c>
    </row>
    <row r="30" spans="1:21" ht="45" x14ac:dyDescent="0.25">
      <c r="A30" s="20" t="s">
        <v>56</v>
      </c>
      <c r="B30" s="25" t="s">
        <v>189</v>
      </c>
      <c r="C30" s="18" t="s">
        <v>59</v>
      </c>
      <c r="D30" s="12">
        <v>9.8774999999999995</v>
      </c>
      <c r="E30" s="13" t="s">
        <v>35</v>
      </c>
      <c r="F30" s="14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13" t="s">
        <v>35</v>
      </c>
      <c r="N30" s="15">
        <f t="shared" si="1"/>
        <v>0</v>
      </c>
      <c r="O30" s="15">
        <f t="shared" si="2"/>
        <v>0</v>
      </c>
      <c r="P30" s="15">
        <f t="shared" si="3"/>
        <v>0</v>
      </c>
      <c r="Q30" s="15">
        <f t="shared" si="4"/>
        <v>0</v>
      </c>
      <c r="R30" s="15">
        <f t="shared" si="5"/>
        <v>0</v>
      </c>
      <c r="S30" s="15">
        <f t="shared" si="6"/>
        <v>0</v>
      </c>
      <c r="T30" s="15">
        <f t="shared" si="7"/>
        <v>0</v>
      </c>
    </row>
    <row r="31" spans="1:21" ht="45" x14ac:dyDescent="0.25">
      <c r="A31" s="20" t="s">
        <v>56</v>
      </c>
      <c r="B31" s="25" t="s">
        <v>189</v>
      </c>
      <c r="C31" s="18" t="s">
        <v>60</v>
      </c>
      <c r="D31" s="12">
        <v>35.936999999999998</v>
      </c>
      <c r="E31" s="13" t="s">
        <v>35</v>
      </c>
      <c r="F31" s="14">
        <v>12.452</v>
      </c>
      <c r="G31" s="27">
        <v>0.191</v>
      </c>
      <c r="H31" s="27">
        <v>0</v>
      </c>
      <c r="I31" s="27">
        <v>9.0459999999999994</v>
      </c>
      <c r="J31" s="27">
        <v>0</v>
      </c>
      <c r="K31" s="27">
        <v>366</v>
      </c>
      <c r="L31" s="27">
        <v>0</v>
      </c>
      <c r="M31" s="13" t="s">
        <v>35</v>
      </c>
      <c r="N31" s="15">
        <f t="shared" si="1"/>
        <v>12.452</v>
      </c>
      <c r="O31" s="15">
        <f t="shared" si="2"/>
        <v>0.191</v>
      </c>
      <c r="P31" s="15">
        <f t="shared" si="3"/>
        <v>0</v>
      </c>
      <c r="Q31" s="15">
        <f t="shared" si="4"/>
        <v>9.0459999999999994</v>
      </c>
      <c r="R31" s="15">
        <f t="shared" si="5"/>
        <v>0</v>
      </c>
      <c r="S31" s="15">
        <f t="shared" si="6"/>
        <v>366</v>
      </c>
      <c r="T31" s="15">
        <f t="shared" si="7"/>
        <v>0</v>
      </c>
    </row>
    <row r="32" spans="1:21" ht="63" x14ac:dyDescent="0.25">
      <c r="A32" s="16" t="s">
        <v>61</v>
      </c>
      <c r="B32" s="17" t="s">
        <v>62</v>
      </c>
      <c r="C32" s="18" t="s">
        <v>37</v>
      </c>
      <c r="D32" s="12">
        <v>0</v>
      </c>
      <c r="E32" s="13" t="s">
        <v>35</v>
      </c>
      <c r="F32" s="14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13" t="s">
        <v>35</v>
      </c>
      <c r="N32" s="15">
        <f t="shared" si="1"/>
        <v>0</v>
      </c>
      <c r="O32" s="15">
        <f t="shared" si="2"/>
        <v>0</v>
      </c>
      <c r="P32" s="15">
        <f t="shared" si="3"/>
        <v>0</v>
      </c>
      <c r="Q32" s="15">
        <f t="shared" si="4"/>
        <v>0</v>
      </c>
      <c r="R32" s="15">
        <f t="shared" si="5"/>
        <v>0</v>
      </c>
      <c r="S32" s="15">
        <f t="shared" si="6"/>
        <v>0</v>
      </c>
      <c r="T32" s="15">
        <f t="shared" si="7"/>
        <v>0</v>
      </c>
    </row>
    <row r="33" spans="1:20" ht="47.25" x14ac:dyDescent="0.25">
      <c r="A33" s="16" t="s">
        <v>63</v>
      </c>
      <c r="B33" s="17" t="s">
        <v>64</v>
      </c>
      <c r="C33" s="18" t="s">
        <v>37</v>
      </c>
      <c r="D33" s="12">
        <v>0</v>
      </c>
      <c r="E33" s="13" t="s">
        <v>35</v>
      </c>
      <c r="F33" s="14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13" t="s">
        <v>35</v>
      </c>
      <c r="N33" s="15">
        <f t="shared" si="1"/>
        <v>0</v>
      </c>
      <c r="O33" s="15">
        <f t="shared" si="2"/>
        <v>0</v>
      </c>
      <c r="P33" s="15">
        <f t="shared" si="3"/>
        <v>0</v>
      </c>
      <c r="Q33" s="15">
        <f t="shared" si="4"/>
        <v>0</v>
      </c>
      <c r="R33" s="15">
        <f t="shared" si="5"/>
        <v>0</v>
      </c>
      <c r="S33" s="15">
        <f t="shared" si="6"/>
        <v>0</v>
      </c>
      <c r="T33" s="15">
        <f t="shared" si="7"/>
        <v>0</v>
      </c>
    </row>
    <row r="34" spans="1:20" ht="47.25" x14ac:dyDescent="0.25">
      <c r="A34" s="16" t="s">
        <v>65</v>
      </c>
      <c r="B34" s="17" t="s">
        <v>66</v>
      </c>
      <c r="C34" s="18" t="s">
        <v>37</v>
      </c>
      <c r="D34" s="12">
        <v>0</v>
      </c>
      <c r="E34" s="13" t="s">
        <v>35</v>
      </c>
      <c r="F34" s="14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13" t="s">
        <v>35</v>
      </c>
      <c r="N34" s="15">
        <f t="shared" si="1"/>
        <v>0</v>
      </c>
      <c r="O34" s="15">
        <f t="shared" si="2"/>
        <v>0</v>
      </c>
      <c r="P34" s="15">
        <f t="shared" si="3"/>
        <v>0</v>
      </c>
      <c r="Q34" s="15">
        <f t="shared" si="4"/>
        <v>0</v>
      </c>
      <c r="R34" s="15">
        <f t="shared" si="5"/>
        <v>0</v>
      </c>
      <c r="S34" s="15">
        <f t="shared" si="6"/>
        <v>0</v>
      </c>
      <c r="T34" s="15">
        <f t="shared" si="7"/>
        <v>0</v>
      </c>
    </row>
    <row r="35" spans="1:20" ht="63" x14ac:dyDescent="0.25">
      <c r="A35" s="16" t="s">
        <v>67</v>
      </c>
      <c r="B35" s="17" t="s">
        <v>68</v>
      </c>
      <c r="C35" s="18" t="s">
        <v>37</v>
      </c>
      <c r="D35" s="12">
        <v>0</v>
      </c>
      <c r="E35" s="13" t="s">
        <v>35</v>
      </c>
      <c r="F35" s="14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13" t="s">
        <v>35</v>
      </c>
      <c r="N35" s="15">
        <f t="shared" si="1"/>
        <v>0</v>
      </c>
      <c r="O35" s="15">
        <f t="shared" si="2"/>
        <v>0</v>
      </c>
      <c r="P35" s="15">
        <f t="shared" si="3"/>
        <v>0</v>
      </c>
      <c r="Q35" s="15">
        <f t="shared" si="4"/>
        <v>0</v>
      </c>
      <c r="R35" s="15">
        <f t="shared" si="5"/>
        <v>0</v>
      </c>
      <c r="S35" s="15">
        <f t="shared" si="6"/>
        <v>0</v>
      </c>
      <c r="T35" s="15">
        <f t="shared" si="7"/>
        <v>0</v>
      </c>
    </row>
    <row r="36" spans="1:20" ht="47.25" x14ac:dyDescent="0.25">
      <c r="A36" s="16" t="s">
        <v>69</v>
      </c>
      <c r="B36" s="17" t="s">
        <v>70</v>
      </c>
      <c r="C36" s="18" t="s">
        <v>37</v>
      </c>
      <c r="D36" s="12">
        <v>0</v>
      </c>
      <c r="E36" s="13" t="s">
        <v>35</v>
      </c>
      <c r="F36" s="14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13" t="s">
        <v>35</v>
      </c>
      <c r="N36" s="15">
        <f t="shared" si="1"/>
        <v>0</v>
      </c>
      <c r="O36" s="15">
        <f t="shared" si="2"/>
        <v>0</v>
      </c>
      <c r="P36" s="15">
        <f t="shared" si="3"/>
        <v>0</v>
      </c>
      <c r="Q36" s="15">
        <f t="shared" si="4"/>
        <v>0</v>
      </c>
      <c r="R36" s="15">
        <f t="shared" si="5"/>
        <v>0</v>
      </c>
      <c r="S36" s="15">
        <f t="shared" si="6"/>
        <v>0</v>
      </c>
      <c r="T36" s="15">
        <f t="shared" si="7"/>
        <v>0</v>
      </c>
    </row>
    <row r="37" spans="1:20" ht="47.25" x14ac:dyDescent="0.25">
      <c r="A37" s="16" t="s">
        <v>71</v>
      </c>
      <c r="B37" s="17" t="s">
        <v>72</v>
      </c>
      <c r="C37" s="18" t="s">
        <v>37</v>
      </c>
      <c r="D37" s="12">
        <v>0</v>
      </c>
      <c r="E37" s="13" t="s">
        <v>35</v>
      </c>
      <c r="F37" s="14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13" t="s">
        <v>35</v>
      </c>
      <c r="N37" s="15">
        <f t="shared" si="1"/>
        <v>0</v>
      </c>
      <c r="O37" s="15">
        <f t="shared" si="2"/>
        <v>0</v>
      </c>
      <c r="P37" s="15">
        <f t="shared" si="3"/>
        <v>0</v>
      </c>
      <c r="Q37" s="15">
        <f t="shared" si="4"/>
        <v>0</v>
      </c>
      <c r="R37" s="15">
        <f t="shared" si="5"/>
        <v>0</v>
      </c>
      <c r="S37" s="15">
        <f t="shared" si="6"/>
        <v>0</v>
      </c>
      <c r="T37" s="15">
        <f t="shared" si="7"/>
        <v>0</v>
      </c>
    </row>
    <row r="38" spans="1:20" ht="31.5" x14ac:dyDescent="0.25">
      <c r="A38" s="16" t="s">
        <v>73</v>
      </c>
      <c r="B38" s="17" t="s">
        <v>74</v>
      </c>
      <c r="C38" s="18" t="s">
        <v>37</v>
      </c>
      <c r="D38" s="12">
        <v>0</v>
      </c>
      <c r="E38" s="13" t="s">
        <v>35</v>
      </c>
      <c r="F38" s="14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13" t="s">
        <v>35</v>
      </c>
      <c r="N38" s="15">
        <f t="shared" si="1"/>
        <v>0</v>
      </c>
      <c r="O38" s="15">
        <f t="shared" si="2"/>
        <v>0</v>
      </c>
      <c r="P38" s="15">
        <f t="shared" si="3"/>
        <v>0</v>
      </c>
      <c r="Q38" s="15">
        <f t="shared" si="4"/>
        <v>0</v>
      </c>
      <c r="R38" s="15">
        <f t="shared" si="5"/>
        <v>0</v>
      </c>
      <c r="S38" s="15">
        <f t="shared" si="6"/>
        <v>0</v>
      </c>
      <c r="T38" s="15">
        <f t="shared" si="7"/>
        <v>0</v>
      </c>
    </row>
    <row r="39" spans="1:20" ht="94.5" x14ac:dyDescent="0.25">
      <c r="A39" s="16" t="s">
        <v>73</v>
      </c>
      <c r="B39" s="17" t="s">
        <v>75</v>
      </c>
      <c r="C39" s="18" t="s">
        <v>37</v>
      </c>
      <c r="D39" s="12">
        <v>0</v>
      </c>
      <c r="E39" s="13" t="s">
        <v>35</v>
      </c>
      <c r="F39" s="14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13" t="s">
        <v>35</v>
      </c>
      <c r="N39" s="15">
        <f t="shared" si="1"/>
        <v>0</v>
      </c>
      <c r="O39" s="15">
        <f t="shared" si="2"/>
        <v>0</v>
      </c>
      <c r="P39" s="15">
        <f t="shared" si="3"/>
        <v>0</v>
      </c>
      <c r="Q39" s="15">
        <f t="shared" si="4"/>
        <v>0</v>
      </c>
      <c r="R39" s="15">
        <f t="shared" si="5"/>
        <v>0</v>
      </c>
      <c r="S39" s="15">
        <f t="shared" si="6"/>
        <v>0</v>
      </c>
      <c r="T39" s="15">
        <f t="shared" si="7"/>
        <v>0</v>
      </c>
    </row>
    <row r="40" spans="1:20" ht="94.5" x14ac:dyDescent="0.25">
      <c r="A40" s="16" t="s">
        <v>73</v>
      </c>
      <c r="B40" s="17" t="s">
        <v>76</v>
      </c>
      <c r="C40" s="18" t="s">
        <v>37</v>
      </c>
      <c r="D40" s="12">
        <v>0</v>
      </c>
      <c r="E40" s="13" t="s">
        <v>35</v>
      </c>
      <c r="F40" s="14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13" t="s">
        <v>35</v>
      </c>
      <c r="N40" s="15">
        <f t="shared" si="1"/>
        <v>0</v>
      </c>
      <c r="O40" s="15">
        <f t="shared" si="2"/>
        <v>0</v>
      </c>
      <c r="P40" s="15">
        <f t="shared" si="3"/>
        <v>0</v>
      </c>
      <c r="Q40" s="15">
        <f t="shared" si="4"/>
        <v>0</v>
      </c>
      <c r="R40" s="15">
        <f t="shared" si="5"/>
        <v>0</v>
      </c>
      <c r="S40" s="15">
        <f t="shared" si="6"/>
        <v>0</v>
      </c>
      <c r="T40" s="15">
        <f t="shared" si="7"/>
        <v>0</v>
      </c>
    </row>
    <row r="41" spans="1:20" ht="94.5" x14ac:dyDescent="0.25">
      <c r="A41" s="16" t="s">
        <v>73</v>
      </c>
      <c r="B41" s="17" t="s">
        <v>77</v>
      </c>
      <c r="C41" s="18" t="s">
        <v>37</v>
      </c>
      <c r="D41" s="12">
        <v>0</v>
      </c>
      <c r="E41" s="13" t="s">
        <v>35</v>
      </c>
      <c r="F41" s="14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13" t="s">
        <v>35</v>
      </c>
      <c r="N41" s="15">
        <f t="shared" si="1"/>
        <v>0</v>
      </c>
      <c r="O41" s="15">
        <f t="shared" si="2"/>
        <v>0</v>
      </c>
      <c r="P41" s="15">
        <f t="shared" si="3"/>
        <v>0</v>
      </c>
      <c r="Q41" s="15">
        <f t="shared" si="4"/>
        <v>0</v>
      </c>
      <c r="R41" s="15">
        <f t="shared" si="5"/>
        <v>0</v>
      </c>
      <c r="S41" s="15">
        <f t="shared" si="6"/>
        <v>0</v>
      </c>
      <c r="T41" s="15">
        <f t="shared" si="7"/>
        <v>0</v>
      </c>
    </row>
    <row r="42" spans="1:20" ht="31.5" x14ac:dyDescent="0.25">
      <c r="A42" s="16" t="s">
        <v>78</v>
      </c>
      <c r="B42" s="17" t="s">
        <v>74</v>
      </c>
      <c r="C42" s="18" t="s">
        <v>37</v>
      </c>
      <c r="D42" s="12">
        <v>0</v>
      </c>
      <c r="E42" s="13" t="s">
        <v>35</v>
      </c>
      <c r="F42" s="14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13" t="s">
        <v>35</v>
      </c>
      <c r="N42" s="15">
        <f t="shared" si="1"/>
        <v>0</v>
      </c>
      <c r="O42" s="15">
        <f t="shared" si="2"/>
        <v>0</v>
      </c>
      <c r="P42" s="15">
        <f t="shared" si="3"/>
        <v>0</v>
      </c>
      <c r="Q42" s="15">
        <f t="shared" si="4"/>
        <v>0</v>
      </c>
      <c r="R42" s="15">
        <f t="shared" si="5"/>
        <v>0</v>
      </c>
      <c r="S42" s="15">
        <f t="shared" si="6"/>
        <v>0</v>
      </c>
      <c r="T42" s="15">
        <f t="shared" si="7"/>
        <v>0</v>
      </c>
    </row>
    <row r="43" spans="1:20" ht="94.5" x14ac:dyDescent="0.25">
      <c r="A43" s="16" t="s">
        <v>78</v>
      </c>
      <c r="B43" s="17" t="s">
        <v>75</v>
      </c>
      <c r="C43" s="18" t="s">
        <v>37</v>
      </c>
      <c r="D43" s="12">
        <v>0</v>
      </c>
      <c r="E43" s="13" t="s">
        <v>35</v>
      </c>
      <c r="F43" s="14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13" t="s">
        <v>35</v>
      </c>
      <c r="N43" s="15">
        <f t="shared" si="1"/>
        <v>0</v>
      </c>
      <c r="O43" s="15">
        <f t="shared" si="2"/>
        <v>0</v>
      </c>
      <c r="P43" s="15">
        <f t="shared" si="3"/>
        <v>0</v>
      </c>
      <c r="Q43" s="15">
        <f t="shared" si="4"/>
        <v>0</v>
      </c>
      <c r="R43" s="15">
        <f t="shared" si="5"/>
        <v>0</v>
      </c>
      <c r="S43" s="15">
        <f t="shared" si="6"/>
        <v>0</v>
      </c>
      <c r="T43" s="15">
        <f t="shared" si="7"/>
        <v>0</v>
      </c>
    </row>
    <row r="44" spans="1:20" ht="94.5" x14ac:dyDescent="0.25">
      <c r="A44" s="16" t="s">
        <v>78</v>
      </c>
      <c r="B44" s="17" t="s">
        <v>76</v>
      </c>
      <c r="C44" s="18" t="s">
        <v>37</v>
      </c>
      <c r="D44" s="12">
        <v>0</v>
      </c>
      <c r="E44" s="13" t="s">
        <v>35</v>
      </c>
      <c r="F44" s="14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13" t="s">
        <v>35</v>
      </c>
      <c r="N44" s="15">
        <f t="shared" si="1"/>
        <v>0</v>
      </c>
      <c r="O44" s="15">
        <f t="shared" si="2"/>
        <v>0</v>
      </c>
      <c r="P44" s="15">
        <f t="shared" si="3"/>
        <v>0</v>
      </c>
      <c r="Q44" s="15">
        <f t="shared" si="4"/>
        <v>0</v>
      </c>
      <c r="R44" s="15">
        <f t="shared" si="5"/>
        <v>0</v>
      </c>
      <c r="S44" s="15">
        <f t="shared" si="6"/>
        <v>0</v>
      </c>
      <c r="T44" s="15">
        <f t="shared" si="7"/>
        <v>0</v>
      </c>
    </row>
    <row r="45" spans="1:20" ht="94.5" x14ac:dyDescent="0.25">
      <c r="A45" s="16" t="s">
        <v>78</v>
      </c>
      <c r="B45" s="17" t="s">
        <v>79</v>
      </c>
      <c r="C45" s="18" t="s">
        <v>37</v>
      </c>
      <c r="D45" s="12">
        <v>0</v>
      </c>
      <c r="E45" s="13" t="s">
        <v>35</v>
      </c>
      <c r="F45" s="14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13" t="s">
        <v>35</v>
      </c>
      <c r="N45" s="15">
        <f t="shared" si="1"/>
        <v>0</v>
      </c>
      <c r="O45" s="15">
        <f t="shared" si="2"/>
        <v>0</v>
      </c>
      <c r="P45" s="15">
        <f t="shared" si="3"/>
        <v>0</v>
      </c>
      <c r="Q45" s="15">
        <f t="shared" si="4"/>
        <v>0</v>
      </c>
      <c r="R45" s="15">
        <f t="shared" si="5"/>
        <v>0</v>
      </c>
      <c r="S45" s="15">
        <f t="shared" si="6"/>
        <v>0</v>
      </c>
      <c r="T45" s="15">
        <f t="shared" si="7"/>
        <v>0</v>
      </c>
    </row>
    <row r="46" spans="1:20" ht="94.5" x14ac:dyDescent="0.25">
      <c r="A46" s="16" t="s">
        <v>80</v>
      </c>
      <c r="B46" s="17" t="s">
        <v>81</v>
      </c>
      <c r="C46" s="18" t="s">
        <v>37</v>
      </c>
      <c r="D46" s="12">
        <v>0</v>
      </c>
      <c r="E46" s="13" t="s">
        <v>35</v>
      </c>
      <c r="F46" s="14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13" t="s">
        <v>35</v>
      </c>
      <c r="N46" s="15">
        <f t="shared" si="1"/>
        <v>0</v>
      </c>
      <c r="O46" s="15">
        <f t="shared" si="2"/>
        <v>0</v>
      </c>
      <c r="P46" s="15">
        <f t="shared" si="3"/>
        <v>0</v>
      </c>
      <c r="Q46" s="15">
        <f t="shared" si="4"/>
        <v>0</v>
      </c>
      <c r="R46" s="15">
        <f t="shared" si="5"/>
        <v>0</v>
      </c>
      <c r="S46" s="15">
        <f t="shared" si="6"/>
        <v>0</v>
      </c>
      <c r="T46" s="15">
        <f t="shared" si="7"/>
        <v>0</v>
      </c>
    </row>
    <row r="47" spans="1:20" ht="78.75" x14ac:dyDescent="0.25">
      <c r="A47" s="16" t="s">
        <v>82</v>
      </c>
      <c r="B47" s="17" t="s">
        <v>83</v>
      </c>
      <c r="C47" s="18" t="s">
        <v>37</v>
      </c>
      <c r="D47" s="12">
        <v>0</v>
      </c>
      <c r="E47" s="13" t="s">
        <v>35</v>
      </c>
      <c r="F47" s="14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13" t="s">
        <v>35</v>
      </c>
      <c r="N47" s="15">
        <f t="shared" si="1"/>
        <v>0</v>
      </c>
      <c r="O47" s="15">
        <f t="shared" si="2"/>
        <v>0</v>
      </c>
      <c r="P47" s="15">
        <f t="shared" si="3"/>
        <v>0</v>
      </c>
      <c r="Q47" s="15">
        <f t="shared" si="4"/>
        <v>0</v>
      </c>
      <c r="R47" s="15">
        <f t="shared" si="5"/>
        <v>0</v>
      </c>
      <c r="S47" s="15">
        <f t="shared" si="6"/>
        <v>0</v>
      </c>
      <c r="T47" s="15">
        <f t="shared" si="7"/>
        <v>0</v>
      </c>
    </row>
    <row r="48" spans="1:20" ht="30" x14ac:dyDescent="0.25">
      <c r="A48" s="16" t="s">
        <v>82</v>
      </c>
      <c r="B48" s="21" t="s">
        <v>190</v>
      </c>
      <c r="C48" s="16" t="s">
        <v>84</v>
      </c>
      <c r="D48" s="12">
        <v>1.9916666666666669</v>
      </c>
      <c r="E48" s="13" t="s">
        <v>35</v>
      </c>
      <c r="F48" s="14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13" t="s">
        <v>35</v>
      </c>
      <c r="N48" s="15">
        <f t="shared" si="1"/>
        <v>0</v>
      </c>
      <c r="O48" s="15">
        <f t="shared" si="2"/>
        <v>0</v>
      </c>
      <c r="P48" s="15">
        <f t="shared" si="3"/>
        <v>0</v>
      </c>
      <c r="Q48" s="15">
        <f t="shared" si="4"/>
        <v>0</v>
      </c>
      <c r="R48" s="15">
        <f t="shared" si="5"/>
        <v>0</v>
      </c>
      <c r="S48" s="15">
        <f t="shared" si="6"/>
        <v>0</v>
      </c>
      <c r="T48" s="15">
        <f t="shared" si="7"/>
        <v>0</v>
      </c>
    </row>
    <row r="49" spans="1:20" ht="78.75" x14ac:dyDescent="0.25">
      <c r="A49" s="16" t="s">
        <v>85</v>
      </c>
      <c r="B49" s="17" t="s">
        <v>86</v>
      </c>
      <c r="C49" s="18" t="s">
        <v>37</v>
      </c>
      <c r="D49" s="12">
        <v>0</v>
      </c>
      <c r="E49" s="13" t="s">
        <v>35</v>
      </c>
      <c r="F49" s="14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13" t="s">
        <v>35</v>
      </c>
      <c r="N49" s="15">
        <f t="shared" si="1"/>
        <v>0</v>
      </c>
      <c r="O49" s="15">
        <f t="shared" si="2"/>
        <v>0</v>
      </c>
      <c r="P49" s="15">
        <f t="shared" si="3"/>
        <v>0</v>
      </c>
      <c r="Q49" s="15">
        <f t="shared" si="4"/>
        <v>0</v>
      </c>
      <c r="R49" s="15">
        <f t="shared" si="5"/>
        <v>0</v>
      </c>
      <c r="S49" s="15">
        <f t="shared" si="6"/>
        <v>0</v>
      </c>
      <c r="T49" s="15">
        <f t="shared" si="7"/>
        <v>0</v>
      </c>
    </row>
    <row r="50" spans="1:20" ht="31.5" x14ac:dyDescent="0.25">
      <c r="A50" s="16" t="s">
        <v>87</v>
      </c>
      <c r="B50" s="17" t="s">
        <v>88</v>
      </c>
      <c r="C50" s="11" t="s">
        <v>37</v>
      </c>
      <c r="D50" s="12">
        <v>70.443333333333342</v>
      </c>
      <c r="E50" s="13" t="s">
        <v>35</v>
      </c>
      <c r="F50" s="14">
        <f>F51+F67+F88</f>
        <v>22.71</v>
      </c>
      <c r="G50" s="27">
        <v>0</v>
      </c>
      <c r="H50" s="27">
        <v>0</v>
      </c>
      <c r="I50" s="27">
        <f>I67</f>
        <v>3.8780000000000001</v>
      </c>
      <c r="J50" s="27">
        <v>0</v>
      </c>
      <c r="K50" s="27">
        <f>K88</f>
        <v>852</v>
      </c>
      <c r="L50" s="27">
        <f>L51+L67+L88</f>
        <v>20</v>
      </c>
      <c r="M50" s="13" t="s">
        <v>35</v>
      </c>
      <c r="N50" s="15">
        <f t="shared" si="1"/>
        <v>22.71</v>
      </c>
      <c r="O50" s="15">
        <f t="shared" si="2"/>
        <v>0</v>
      </c>
      <c r="P50" s="15">
        <f t="shared" si="3"/>
        <v>0</v>
      </c>
      <c r="Q50" s="15">
        <f t="shared" si="4"/>
        <v>3.8780000000000001</v>
      </c>
      <c r="R50" s="15">
        <f t="shared" si="5"/>
        <v>0</v>
      </c>
      <c r="S50" s="15">
        <f t="shared" si="6"/>
        <v>852</v>
      </c>
      <c r="T50" s="15">
        <f t="shared" si="7"/>
        <v>20</v>
      </c>
    </row>
    <row r="51" spans="1:20" ht="63" x14ac:dyDescent="0.25">
      <c r="A51" s="16" t="s">
        <v>89</v>
      </c>
      <c r="B51" s="17" t="s">
        <v>90</v>
      </c>
      <c r="C51" s="18" t="s">
        <v>37</v>
      </c>
      <c r="D51" s="12">
        <v>8.3916666666666675</v>
      </c>
      <c r="E51" s="13" t="s">
        <v>35</v>
      </c>
      <c r="F51" s="14">
        <f>F53</f>
        <v>2.7919999999999998</v>
      </c>
      <c r="G51" s="27">
        <v>0</v>
      </c>
      <c r="H51" s="27">
        <v>0</v>
      </c>
      <c r="I51" s="27">
        <f t="shared" ref="I51:I53" si="10">I68</f>
        <v>3.8780000000000001</v>
      </c>
      <c r="J51" s="27">
        <v>0</v>
      </c>
      <c r="K51" s="27">
        <v>0</v>
      </c>
      <c r="L51" s="27">
        <f>L53</f>
        <v>11</v>
      </c>
      <c r="M51" s="13" t="s">
        <v>35</v>
      </c>
      <c r="N51" s="15">
        <f t="shared" si="1"/>
        <v>2.7919999999999998</v>
      </c>
      <c r="O51" s="15">
        <f t="shared" si="2"/>
        <v>0</v>
      </c>
      <c r="P51" s="15">
        <f t="shared" si="3"/>
        <v>0</v>
      </c>
      <c r="Q51" s="15">
        <f t="shared" si="4"/>
        <v>3.8780000000000001</v>
      </c>
      <c r="R51" s="15">
        <f t="shared" si="5"/>
        <v>0</v>
      </c>
      <c r="S51" s="15">
        <f t="shared" si="6"/>
        <v>0</v>
      </c>
      <c r="T51" s="15">
        <f t="shared" si="7"/>
        <v>11</v>
      </c>
    </row>
    <row r="52" spans="1:20" ht="31.5" x14ac:dyDescent="0.25">
      <c r="A52" s="16" t="s">
        <v>91</v>
      </c>
      <c r="B52" s="17" t="s">
        <v>92</v>
      </c>
      <c r="C52" s="18" t="s">
        <v>37</v>
      </c>
      <c r="D52" s="12">
        <f>D51</f>
        <v>8.3916666666666675</v>
      </c>
      <c r="E52" s="13" t="s">
        <v>35</v>
      </c>
      <c r="F52" s="14">
        <v>0</v>
      </c>
      <c r="G52" s="27">
        <v>0</v>
      </c>
      <c r="H52" s="27">
        <v>0</v>
      </c>
      <c r="I52" s="27">
        <f t="shared" si="10"/>
        <v>0</v>
      </c>
      <c r="J52" s="27">
        <v>0</v>
      </c>
      <c r="K52" s="27">
        <v>0</v>
      </c>
      <c r="L52" s="27">
        <v>0</v>
      </c>
      <c r="M52" s="13" t="s">
        <v>35</v>
      </c>
      <c r="N52" s="15">
        <f t="shared" si="1"/>
        <v>0</v>
      </c>
      <c r="O52" s="15">
        <f t="shared" si="2"/>
        <v>0</v>
      </c>
      <c r="P52" s="15">
        <f t="shared" si="3"/>
        <v>0</v>
      </c>
      <c r="Q52" s="15">
        <f t="shared" si="4"/>
        <v>0</v>
      </c>
      <c r="R52" s="15">
        <f t="shared" si="5"/>
        <v>0</v>
      </c>
      <c r="S52" s="15">
        <f t="shared" si="6"/>
        <v>0</v>
      </c>
      <c r="T52" s="15">
        <f t="shared" si="7"/>
        <v>0</v>
      </c>
    </row>
    <row r="53" spans="1:20" ht="63" x14ac:dyDescent="0.25">
      <c r="A53" s="16" t="s">
        <v>93</v>
      </c>
      <c r="B53" s="17" t="s">
        <v>94</v>
      </c>
      <c r="C53" s="18" t="s">
        <v>37</v>
      </c>
      <c r="D53" s="12">
        <v>8.3916666666666675</v>
      </c>
      <c r="E53" s="13" t="s">
        <v>35</v>
      </c>
      <c r="F53" s="14">
        <f>F63+F64+F65+F66</f>
        <v>2.7919999999999998</v>
      </c>
      <c r="G53" s="14">
        <f t="shared" ref="G53:L53" si="11">G63+G64+G65+G66</f>
        <v>0.25</v>
      </c>
      <c r="H53" s="14">
        <f t="shared" si="11"/>
        <v>0</v>
      </c>
      <c r="I53" s="14">
        <f t="shared" si="11"/>
        <v>0</v>
      </c>
      <c r="J53" s="14">
        <f t="shared" si="11"/>
        <v>0</v>
      </c>
      <c r="K53" s="14">
        <f t="shared" si="11"/>
        <v>0</v>
      </c>
      <c r="L53" s="14">
        <f>L63+L64+L65+L66</f>
        <v>11</v>
      </c>
      <c r="M53" s="13" t="s">
        <v>35</v>
      </c>
      <c r="N53" s="15">
        <f t="shared" si="1"/>
        <v>2.7919999999999998</v>
      </c>
      <c r="O53" s="15">
        <f t="shared" si="2"/>
        <v>0.25</v>
      </c>
      <c r="P53" s="15">
        <f t="shared" si="3"/>
        <v>0</v>
      </c>
      <c r="Q53" s="15">
        <f t="shared" si="4"/>
        <v>0</v>
      </c>
      <c r="R53" s="15">
        <f t="shared" si="5"/>
        <v>0</v>
      </c>
      <c r="S53" s="15">
        <f t="shared" si="6"/>
        <v>0</v>
      </c>
      <c r="T53" s="15">
        <f t="shared" si="7"/>
        <v>11</v>
      </c>
    </row>
    <row r="54" spans="1:20" ht="30" x14ac:dyDescent="0.25">
      <c r="A54" s="16" t="s">
        <v>93</v>
      </c>
      <c r="B54" s="22" t="s">
        <v>191</v>
      </c>
      <c r="C54" s="16" t="s">
        <v>95</v>
      </c>
      <c r="D54" s="12">
        <v>0</v>
      </c>
      <c r="E54" s="13" t="s">
        <v>35</v>
      </c>
      <c r="F54" s="14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13" t="s">
        <v>35</v>
      </c>
      <c r="N54" s="15">
        <f t="shared" si="1"/>
        <v>0</v>
      </c>
      <c r="O54" s="15">
        <f t="shared" si="2"/>
        <v>0</v>
      </c>
      <c r="P54" s="15">
        <f t="shared" si="3"/>
        <v>0</v>
      </c>
      <c r="Q54" s="15">
        <f t="shared" si="4"/>
        <v>0</v>
      </c>
      <c r="R54" s="15">
        <f t="shared" si="5"/>
        <v>0</v>
      </c>
      <c r="S54" s="15">
        <f t="shared" si="6"/>
        <v>0</v>
      </c>
      <c r="T54" s="15">
        <f t="shared" si="7"/>
        <v>0</v>
      </c>
    </row>
    <row r="55" spans="1:20" ht="30" x14ac:dyDescent="0.25">
      <c r="A55" s="16" t="s">
        <v>93</v>
      </c>
      <c r="B55" s="22" t="s">
        <v>192</v>
      </c>
      <c r="C55" s="16" t="s">
        <v>96</v>
      </c>
      <c r="D55" s="12">
        <v>0</v>
      </c>
      <c r="E55" s="13" t="s">
        <v>35</v>
      </c>
      <c r="F55" s="14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13" t="s">
        <v>35</v>
      </c>
      <c r="N55" s="15">
        <f t="shared" si="1"/>
        <v>0</v>
      </c>
      <c r="O55" s="15">
        <f t="shared" si="2"/>
        <v>0</v>
      </c>
      <c r="P55" s="15">
        <f t="shared" si="3"/>
        <v>0</v>
      </c>
      <c r="Q55" s="15">
        <f t="shared" si="4"/>
        <v>0</v>
      </c>
      <c r="R55" s="15">
        <f t="shared" si="5"/>
        <v>0</v>
      </c>
      <c r="S55" s="15">
        <f t="shared" si="6"/>
        <v>0</v>
      </c>
      <c r="T55" s="15">
        <f t="shared" si="7"/>
        <v>0</v>
      </c>
    </row>
    <row r="56" spans="1:20" ht="18.75" x14ac:dyDescent="0.25">
      <c r="A56" s="16" t="s">
        <v>93</v>
      </c>
      <c r="B56" s="23" t="s">
        <v>193</v>
      </c>
      <c r="C56" s="16" t="s">
        <v>97</v>
      </c>
      <c r="D56" s="12">
        <v>0.32750000000000001</v>
      </c>
      <c r="E56" s="13" t="s">
        <v>35</v>
      </c>
      <c r="F56" s="14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13" t="s">
        <v>35</v>
      </c>
      <c r="N56" s="15">
        <f t="shared" si="1"/>
        <v>0</v>
      </c>
      <c r="O56" s="15">
        <f t="shared" si="2"/>
        <v>0</v>
      </c>
      <c r="P56" s="15">
        <f t="shared" si="3"/>
        <v>0</v>
      </c>
      <c r="Q56" s="15">
        <f t="shared" si="4"/>
        <v>0</v>
      </c>
      <c r="R56" s="15">
        <f t="shared" si="5"/>
        <v>0</v>
      </c>
      <c r="S56" s="15">
        <f t="shared" si="6"/>
        <v>0</v>
      </c>
      <c r="T56" s="15">
        <f t="shared" si="7"/>
        <v>0</v>
      </c>
    </row>
    <row r="57" spans="1:20" ht="18.75" x14ac:dyDescent="0.25">
      <c r="A57" s="16" t="s">
        <v>93</v>
      </c>
      <c r="B57" s="22" t="s">
        <v>194</v>
      </c>
      <c r="C57" s="16" t="s">
        <v>98</v>
      </c>
      <c r="D57" s="12">
        <v>0.28083333333333338</v>
      </c>
      <c r="E57" s="13" t="s">
        <v>35</v>
      </c>
      <c r="F57" s="14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13" t="s">
        <v>35</v>
      </c>
      <c r="N57" s="15">
        <f t="shared" si="1"/>
        <v>0</v>
      </c>
      <c r="O57" s="15">
        <f t="shared" si="2"/>
        <v>0</v>
      </c>
      <c r="P57" s="15">
        <f t="shared" si="3"/>
        <v>0</v>
      </c>
      <c r="Q57" s="15">
        <f t="shared" si="4"/>
        <v>0</v>
      </c>
      <c r="R57" s="15">
        <f t="shared" si="5"/>
        <v>0</v>
      </c>
      <c r="S57" s="15">
        <f t="shared" si="6"/>
        <v>0</v>
      </c>
      <c r="T57" s="15">
        <f t="shared" si="7"/>
        <v>0</v>
      </c>
    </row>
    <row r="58" spans="1:20" ht="18.75" x14ac:dyDescent="0.25">
      <c r="A58" s="16" t="s">
        <v>93</v>
      </c>
      <c r="B58" s="22" t="s">
        <v>195</v>
      </c>
      <c r="C58" s="16" t="s">
        <v>99</v>
      </c>
      <c r="D58" s="12">
        <v>0.12416666666666666</v>
      </c>
      <c r="E58" s="13" t="s">
        <v>35</v>
      </c>
      <c r="F58" s="14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13" t="s">
        <v>35</v>
      </c>
      <c r="N58" s="15">
        <f t="shared" si="1"/>
        <v>0</v>
      </c>
      <c r="O58" s="15">
        <f t="shared" si="2"/>
        <v>0</v>
      </c>
      <c r="P58" s="15">
        <f t="shared" si="3"/>
        <v>0</v>
      </c>
      <c r="Q58" s="15">
        <f t="shared" si="4"/>
        <v>0</v>
      </c>
      <c r="R58" s="15">
        <f t="shared" si="5"/>
        <v>0</v>
      </c>
      <c r="S58" s="15">
        <f t="shared" si="6"/>
        <v>0</v>
      </c>
      <c r="T58" s="15">
        <f t="shared" si="7"/>
        <v>0</v>
      </c>
    </row>
    <row r="59" spans="1:20" ht="16.5" customHeight="1" x14ac:dyDescent="0.25">
      <c r="A59" s="16" t="s">
        <v>93</v>
      </c>
      <c r="B59" s="22" t="s">
        <v>196</v>
      </c>
      <c r="C59" s="16" t="s">
        <v>100</v>
      </c>
      <c r="D59" s="12">
        <v>0.34916666666666668</v>
      </c>
      <c r="E59" s="13" t="s">
        <v>35</v>
      </c>
      <c r="F59" s="14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13" t="s">
        <v>35</v>
      </c>
      <c r="N59" s="15">
        <f t="shared" si="1"/>
        <v>0</v>
      </c>
      <c r="O59" s="15">
        <f t="shared" si="2"/>
        <v>0</v>
      </c>
      <c r="P59" s="15">
        <f t="shared" si="3"/>
        <v>0</v>
      </c>
      <c r="Q59" s="15">
        <f t="shared" si="4"/>
        <v>0</v>
      </c>
      <c r="R59" s="15">
        <f t="shared" si="5"/>
        <v>0</v>
      </c>
      <c r="S59" s="15">
        <f t="shared" si="6"/>
        <v>0</v>
      </c>
      <c r="T59" s="15">
        <f t="shared" si="7"/>
        <v>0</v>
      </c>
    </row>
    <row r="60" spans="1:20" ht="31.5" customHeight="1" x14ac:dyDescent="0.25">
      <c r="A60" s="16" t="s">
        <v>93</v>
      </c>
      <c r="B60" s="22" t="s">
        <v>197</v>
      </c>
      <c r="C60" s="16" t="s">
        <v>101</v>
      </c>
      <c r="D60" s="12">
        <v>0</v>
      </c>
      <c r="E60" s="13" t="s">
        <v>35</v>
      </c>
      <c r="F60" s="14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13" t="s">
        <v>35</v>
      </c>
      <c r="N60" s="15">
        <f t="shared" si="1"/>
        <v>0</v>
      </c>
      <c r="O60" s="15">
        <f t="shared" si="2"/>
        <v>0</v>
      </c>
      <c r="P60" s="15">
        <f t="shared" si="3"/>
        <v>0</v>
      </c>
      <c r="Q60" s="15">
        <f t="shared" si="4"/>
        <v>0</v>
      </c>
      <c r="R60" s="15">
        <f t="shared" si="5"/>
        <v>0</v>
      </c>
      <c r="S60" s="15">
        <f t="shared" si="6"/>
        <v>0</v>
      </c>
      <c r="T60" s="15">
        <f t="shared" si="7"/>
        <v>0</v>
      </c>
    </row>
    <row r="61" spans="1:20" ht="32.25" customHeight="1" x14ac:dyDescent="0.25">
      <c r="A61" s="16" t="s">
        <v>93</v>
      </c>
      <c r="B61" s="22" t="s">
        <v>198</v>
      </c>
      <c r="C61" s="16" t="s">
        <v>102</v>
      </c>
      <c r="D61" s="12">
        <v>0</v>
      </c>
      <c r="E61" s="13" t="s">
        <v>35</v>
      </c>
      <c r="F61" s="14">
        <v>0</v>
      </c>
      <c r="G61" s="24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13" t="s">
        <v>35</v>
      </c>
      <c r="N61" s="15">
        <f t="shared" si="1"/>
        <v>0</v>
      </c>
      <c r="O61" s="15">
        <f t="shared" si="2"/>
        <v>0</v>
      </c>
      <c r="P61" s="15">
        <f t="shared" si="3"/>
        <v>0</v>
      </c>
      <c r="Q61" s="15">
        <f t="shared" si="4"/>
        <v>0</v>
      </c>
      <c r="R61" s="15">
        <f t="shared" si="5"/>
        <v>0</v>
      </c>
      <c r="S61" s="15">
        <f t="shared" si="6"/>
        <v>0</v>
      </c>
      <c r="T61" s="15">
        <f t="shared" si="7"/>
        <v>0</v>
      </c>
    </row>
    <row r="62" spans="1:20" ht="30" customHeight="1" x14ac:dyDescent="0.25">
      <c r="A62" s="16" t="s">
        <v>93</v>
      </c>
      <c r="B62" s="22" t="s">
        <v>199</v>
      </c>
      <c r="C62" s="16" t="s">
        <v>103</v>
      </c>
      <c r="D62" s="12">
        <v>1.2250000000000001</v>
      </c>
      <c r="E62" s="13" t="s">
        <v>35</v>
      </c>
      <c r="F62" s="14">
        <v>0</v>
      </c>
      <c r="G62" s="27">
        <v>0</v>
      </c>
      <c r="H62" s="27">
        <v>0</v>
      </c>
      <c r="I62" s="27">
        <v>0</v>
      </c>
      <c r="J62" s="27">
        <v>0</v>
      </c>
      <c r="K62" s="24">
        <v>0</v>
      </c>
      <c r="L62" s="27">
        <v>0</v>
      </c>
      <c r="M62" s="13" t="s">
        <v>35</v>
      </c>
      <c r="N62" s="15">
        <f t="shared" si="1"/>
        <v>0</v>
      </c>
      <c r="O62" s="15">
        <f t="shared" si="2"/>
        <v>0</v>
      </c>
      <c r="P62" s="15">
        <f t="shared" si="3"/>
        <v>0</v>
      </c>
      <c r="Q62" s="15">
        <f t="shared" si="4"/>
        <v>0</v>
      </c>
      <c r="R62" s="15">
        <f t="shared" si="5"/>
        <v>0</v>
      </c>
      <c r="S62" s="15">
        <f t="shared" si="6"/>
        <v>0</v>
      </c>
      <c r="T62" s="15">
        <f t="shared" si="7"/>
        <v>0</v>
      </c>
    </row>
    <row r="63" spans="1:20" ht="32.25" customHeight="1" x14ac:dyDescent="0.25">
      <c r="A63" s="16" t="s">
        <v>93</v>
      </c>
      <c r="B63" s="22" t="s">
        <v>200</v>
      </c>
      <c r="C63" s="16" t="s">
        <v>104</v>
      </c>
      <c r="D63" s="12">
        <v>3.6691666666666665</v>
      </c>
      <c r="E63" s="13" t="s">
        <v>35</v>
      </c>
      <c r="F63" s="14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13" t="s">
        <v>35</v>
      </c>
      <c r="N63" s="15">
        <f t="shared" si="1"/>
        <v>0</v>
      </c>
      <c r="O63" s="15">
        <f t="shared" si="2"/>
        <v>0</v>
      </c>
      <c r="P63" s="15">
        <f t="shared" si="3"/>
        <v>0</v>
      </c>
      <c r="Q63" s="15">
        <f t="shared" si="4"/>
        <v>0</v>
      </c>
      <c r="R63" s="15">
        <f t="shared" si="5"/>
        <v>0</v>
      </c>
      <c r="S63" s="15">
        <f t="shared" si="6"/>
        <v>0</v>
      </c>
      <c r="T63" s="15">
        <f t="shared" si="7"/>
        <v>0</v>
      </c>
    </row>
    <row r="64" spans="1:20" ht="31.5" customHeight="1" x14ac:dyDescent="0.25">
      <c r="A64" s="16" t="s">
        <v>93</v>
      </c>
      <c r="B64" s="22" t="s">
        <v>226</v>
      </c>
      <c r="C64" s="16" t="s">
        <v>105</v>
      </c>
      <c r="D64" s="12">
        <v>2.7509999999999999</v>
      </c>
      <c r="E64" s="13" t="s">
        <v>35</v>
      </c>
      <c r="F64" s="14">
        <v>1.2170000000000001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2</v>
      </c>
      <c r="M64" s="13" t="s">
        <v>35</v>
      </c>
      <c r="N64" s="15">
        <f t="shared" si="1"/>
        <v>1.2170000000000001</v>
      </c>
      <c r="O64" s="15">
        <f t="shared" si="2"/>
        <v>0</v>
      </c>
      <c r="P64" s="15">
        <f t="shared" si="3"/>
        <v>0</v>
      </c>
      <c r="Q64" s="15">
        <f t="shared" si="4"/>
        <v>0</v>
      </c>
      <c r="R64" s="15">
        <f t="shared" si="5"/>
        <v>0</v>
      </c>
      <c r="S64" s="15">
        <f t="shared" si="6"/>
        <v>0</v>
      </c>
      <c r="T64" s="15">
        <f t="shared" si="7"/>
        <v>2</v>
      </c>
    </row>
    <row r="65" spans="1:20" ht="31.5" customHeight="1" x14ac:dyDescent="0.25">
      <c r="A65" s="16"/>
      <c r="B65" s="22" t="s">
        <v>242</v>
      </c>
      <c r="C65" s="16" t="s">
        <v>105</v>
      </c>
      <c r="D65" s="12">
        <v>0.71399999999999997</v>
      </c>
      <c r="E65" s="13" t="s">
        <v>35</v>
      </c>
      <c r="F65" s="14">
        <v>0.71399999999999997</v>
      </c>
      <c r="G65" s="27">
        <v>0.25</v>
      </c>
      <c r="H65" s="27">
        <v>0</v>
      </c>
      <c r="I65" s="27">
        <v>0</v>
      </c>
      <c r="J65" s="27">
        <v>0</v>
      </c>
      <c r="K65" s="27">
        <v>0</v>
      </c>
      <c r="L65" s="27">
        <v>1</v>
      </c>
      <c r="M65" s="13" t="s">
        <v>35</v>
      </c>
      <c r="N65" s="15">
        <f t="shared" si="1"/>
        <v>0.71399999999999997</v>
      </c>
      <c r="O65" s="15">
        <f t="shared" si="2"/>
        <v>0.25</v>
      </c>
      <c r="P65" s="15">
        <f t="shared" ref="P65" si="12">H65</f>
        <v>0</v>
      </c>
      <c r="Q65" s="15">
        <f t="shared" ref="Q65" si="13">I65</f>
        <v>0</v>
      </c>
      <c r="R65" s="15">
        <f t="shared" ref="R65" si="14">J65</f>
        <v>0</v>
      </c>
      <c r="S65" s="15">
        <f t="shared" ref="S65" si="15">K65</f>
        <v>0</v>
      </c>
      <c r="T65" s="15">
        <f t="shared" si="7"/>
        <v>1</v>
      </c>
    </row>
    <row r="66" spans="1:20" ht="31.5" customHeight="1" x14ac:dyDescent="0.25">
      <c r="A66" s="16"/>
      <c r="B66" s="22" t="s">
        <v>243</v>
      </c>
      <c r="C66" s="16" t="s">
        <v>105</v>
      </c>
      <c r="D66" s="12">
        <v>0.86099999999999999</v>
      </c>
      <c r="E66" s="13" t="s">
        <v>35</v>
      </c>
      <c r="F66" s="14">
        <v>0.86099999999999999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8</v>
      </c>
      <c r="M66" s="13" t="s">
        <v>35</v>
      </c>
      <c r="N66" s="15">
        <f t="shared" si="1"/>
        <v>0.86099999999999999</v>
      </c>
      <c r="O66" s="15">
        <f t="shared" si="2"/>
        <v>0</v>
      </c>
      <c r="P66" s="15">
        <f t="shared" ref="P66" si="16">H66</f>
        <v>0</v>
      </c>
      <c r="Q66" s="15">
        <f t="shared" ref="Q66" si="17">I66</f>
        <v>0</v>
      </c>
      <c r="R66" s="15">
        <f t="shared" ref="R66" si="18">J66</f>
        <v>0</v>
      </c>
      <c r="S66" s="15">
        <f t="shared" ref="S66" si="19">K66</f>
        <v>0</v>
      </c>
      <c r="T66" s="15">
        <f t="shared" si="7"/>
        <v>8</v>
      </c>
    </row>
    <row r="67" spans="1:20" ht="47.25" x14ac:dyDescent="0.25">
      <c r="A67" s="16" t="s">
        <v>106</v>
      </c>
      <c r="B67" s="17" t="s">
        <v>107</v>
      </c>
      <c r="C67" s="18" t="s">
        <v>37</v>
      </c>
      <c r="D67" s="12">
        <f>D68</f>
        <v>30.853333333333335</v>
      </c>
      <c r="E67" s="13" t="s">
        <v>35</v>
      </c>
      <c r="F67" s="12">
        <f>F68</f>
        <v>4.2040000000000006</v>
      </c>
      <c r="G67" s="27">
        <v>0</v>
      </c>
      <c r="H67" s="27">
        <v>0</v>
      </c>
      <c r="I67" s="27">
        <f>I68</f>
        <v>3.8780000000000001</v>
      </c>
      <c r="J67" s="27">
        <v>0</v>
      </c>
      <c r="K67" s="27">
        <v>0</v>
      </c>
      <c r="L67" s="27">
        <v>0</v>
      </c>
      <c r="M67" s="13" t="s">
        <v>35</v>
      </c>
      <c r="N67" s="15">
        <f t="shared" si="1"/>
        <v>4.2040000000000006</v>
      </c>
      <c r="O67" s="15">
        <f t="shared" si="2"/>
        <v>0</v>
      </c>
      <c r="P67" s="15">
        <f t="shared" si="3"/>
        <v>0</v>
      </c>
      <c r="Q67" s="15">
        <f t="shared" si="4"/>
        <v>3.8780000000000001</v>
      </c>
      <c r="R67" s="15">
        <f t="shared" si="5"/>
        <v>0</v>
      </c>
      <c r="S67" s="15">
        <f t="shared" si="6"/>
        <v>0</v>
      </c>
      <c r="T67" s="15">
        <f t="shared" si="7"/>
        <v>0</v>
      </c>
    </row>
    <row r="68" spans="1:20" ht="31.5" x14ac:dyDescent="0.25">
      <c r="A68" s="16" t="s">
        <v>108</v>
      </c>
      <c r="B68" s="17" t="s">
        <v>109</v>
      </c>
      <c r="C68" s="18" t="s">
        <v>37</v>
      </c>
      <c r="D68" s="12">
        <v>30.853333333333335</v>
      </c>
      <c r="E68" s="13" t="s">
        <v>35</v>
      </c>
      <c r="F68" s="14">
        <f>F80+F81+F82+F83+F84+F85+F86+F87</f>
        <v>4.2040000000000006</v>
      </c>
      <c r="G68" s="14">
        <f t="shared" ref="G68:T68" si="20">G80+G81+G82+G83+G84+G85+G86+G87</f>
        <v>0</v>
      </c>
      <c r="H68" s="14">
        <f t="shared" si="20"/>
        <v>0</v>
      </c>
      <c r="I68" s="14">
        <f t="shared" si="20"/>
        <v>3.8780000000000001</v>
      </c>
      <c r="J68" s="14">
        <f t="shared" si="20"/>
        <v>0</v>
      </c>
      <c r="K68" s="14">
        <f t="shared" si="20"/>
        <v>0</v>
      </c>
      <c r="L68" s="14">
        <f t="shared" si="20"/>
        <v>0</v>
      </c>
      <c r="M68" s="13" t="s">
        <v>35</v>
      </c>
      <c r="N68" s="14">
        <f t="shared" si="20"/>
        <v>4.2040000000000006</v>
      </c>
      <c r="O68" s="14">
        <f t="shared" si="20"/>
        <v>0</v>
      </c>
      <c r="P68" s="14">
        <f t="shared" si="20"/>
        <v>0</v>
      </c>
      <c r="Q68" s="14">
        <f t="shared" si="20"/>
        <v>3.8780000000000001</v>
      </c>
      <c r="R68" s="14">
        <f t="shared" si="20"/>
        <v>0</v>
      </c>
      <c r="S68" s="14">
        <f t="shared" si="20"/>
        <v>0</v>
      </c>
      <c r="T68" s="14">
        <f t="shared" si="20"/>
        <v>0</v>
      </c>
    </row>
    <row r="69" spans="1:20" ht="39.75" customHeight="1" x14ac:dyDescent="0.25">
      <c r="A69" s="16" t="s">
        <v>108</v>
      </c>
      <c r="B69" s="21" t="s">
        <v>201</v>
      </c>
      <c r="C69" s="16" t="s">
        <v>110</v>
      </c>
      <c r="D69" s="12">
        <v>3.3400000000000003</v>
      </c>
      <c r="E69" s="13" t="s">
        <v>35</v>
      </c>
      <c r="F69" s="14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13" t="s">
        <v>35</v>
      </c>
      <c r="N69" s="15">
        <f t="shared" si="1"/>
        <v>0</v>
      </c>
      <c r="O69" s="15">
        <f t="shared" si="2"/>
        <v>0</v>
      </c>
      <c r="P69" s="15">
        <f t="shared" si="3"/>
        <v>0</v>
      </c>
      <c r="Q69" s="15">
        <f t="shared" si="4"/>
        <v>0</v>
      </c>
      <c r="R69" s="15">
        <f t="shared" si="5"/>
        <v>0</v>
      </c>
      <c r="S69" s="15">
        <f t="shared" si="6"/>
        <v>0</v>
      </c>
      <c r="T69" s="15">
        <f t="shared" si="7"/>
        <v>0</v>
      </c>
    </row>
    <row r="70" spans="1:20" ht="30" x14ac:dyDescent="0.25">
      <c r="A70" s="16" t="s">
        <v>108</v>
      </c>
      <c r="B70" s="21" t="s">
        <v>202</v>
      </c>
      <c r="C70" s="16" t="s">
        <v>111</v>
      </c>
      <c r="D70" s="12">
        <v>1.7883333333333333</v>
      </c>
      <c r="E70" s="13" t="s">
        <v>35</v>
      </c>
      <c r="F70" s="14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13" t="s">
        <v>35</v>
      </c>
      <c r="N70" s="15">
        <f t="shared" si="1"/>
        <v>0</v>
      </c>
      <c r="O70" s="15">
        <f t="shared" si="2"/>
        <v>0</v>
      </c>
      <c r="P70" s="15">
        <f t="shared" si="3"/>
        <v>0</v>
      </c>
      <c r="Q70" s="15">
        <f t="shared" si="4"/>
        <v>0</v>
      </c>
      <c r="R70" s="15">
        <f t="shared" si="5"/>
        <v>0</v>
      </c>
      <c r="S70" s="15">
        <f t="shared" si="6"/>
        <v>0</v>
      </c>
      <c r="T70" s="15">
        <f t="shared" si="7"/>
        <v>0</v>
      </c>
    </row>
    <row r="71" spans="1:20" ht="30" x14ac:dyDescent="0.25">
      <c r="A71" s="16" t="s">
        <v>108</v>
      </c>
      <c r="B71" s="21" t="s">
        <v>203</v>
      </c>
      <c r="C71" s="16" t="s">
        <v>112</v>
      </c>
      <c r="D71" s="12">
        <v>2.8233333333333333</v>
      </c>
      <c r="E71" s="13" t="s">
        <v>35</v>
      </c>
      <c r="F71" s="14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13" t="s">
        <v>35</v>
      </c>
      <c r="N71" s="15">
        <f t="shared" si="1"/>
        <v>0</v>
      </c>
      <c r="O71" s="15">
        <f t="shared" si="2"/>
        <v>0</v>
      </c>
      <c r="P71" s="15">
        <f t="shared" si="3"/>
        <v>0</v>
      </c>
      <c r="Q71" s="15">
        <f t="shared" si="4"/>
        <v>0</v>
      </c>
      <c r="R71" s="15">
        <f t="shared" si="5"/>
        <v>0</v>
      </c>
      <c r="S71" s="15">
        <f t="shared" si="6"/>
        <v>0</v>
      </c>
      <c r="T71" s="15">
        <f t="shared" si="7"/>
        <v>0</v>
      </c>
    </row>
    <row r="72" spans="1:20" ht="30" x14ac:dyDescent="0.25">
      <c r="A72" s="16" t="s">
        <v>108</v>
      </c>
      <c r="B72" s="21" t="s">
        <v>204</v>
      </c>
      <c r="C72" s="16" t="s">
        <v>113</v>
      </c>
      <c r="D72" s="12">
        <v>1.3066666666666669</v>
      </c>
      <c r="E72" s="13" t="s">
        <v>35</v>
      </c>
      <c r="F72" s="14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13" t="s">
        <v>35</v>
      </c>
      <c r="N72" s="15">
        <f t="shared" si="1"/>
        <v>0</v>
      </c>
      <c r="O72" s="15">
        <f t="shared" si="2"/>
        <v>0</v>
      </c>
      <c r="P72" s="15">
        <f t="shared" si="3"/>
        <v>0</v>
      </c>
      <c r="Q72" s="15">
        <f t="shared" si="4"/>
        <v>0</v>
      </c>
      <c r="R72" s="15">
        <f t="shared" si="5"/>
        <v>0</v>
      </c>
      <c r="S72" s="15">
        <f t="shared" si="6"/>
        <v>0</v>
      </c>
      <c r="T72" s="15">
        <f t="shared" si="7"/>
        <v>0</v>
      </c>
    </row>
    <row r="73" spans="1:20" ht="30" x14ac:dyDescent="0.25">
      <c r="A73" s="16" t="s">
        <v>108</v>
      </c>
      <c r="B73" s="21" t="s">
        <v>205</v>
      </c>
      <c r="C73" s="16" t="s">
        <v>114</v>
      </c>
      <c r="D73" s="12">
        <v>3.0083333333333337</v>
      </c>
      <c r="E73" s="13" t="s">
        <v>35</v>
      </c>
      <c r="F73" s="14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13" t="s">
        <v>35</v>
      </c>
      <c r="N73" s="15">
        <f t="shared" si="1"/>
        <v>0</v>
      </c>
      <c r="O73" s="15">
        <f t="shared" si="2"/>
        <v>0</v>
      </c>
      <c r="P73" s="15">
        <f t="shared" si="3"/>
        <v>0</v>
      </c>
      <c r="Q73" s="15">
        <f t="shared" si="4"/>
        <v>0</v>
      </c>
      <c r="R73" s="15">
        <f t="shared" si="5"/>
        <v>0</v>
      </c>
      <c r="S73" s="15">
        <f t="shared" si="6"/>
        <v>0</v>
      </c>
      <c r="T73" s="15">
        <f t="shared" si="7"/>
        <v>0</v>
      </c>
    </row>
    <row r="74" spans="1:20" ht="18.75" x14ac:dyDescent="0.25">
      <c r="A74" s="16" t="s">
        <v>108</v>
      </c>
      <c r="B74" s="21" t="s">
        <v>225</v>
      </c>
      <c r="C74" s="16" t="s">
        <v>115</v>
      </c>
      <c r="D74" s="12">
        <v>4.09</v>
      </c>
      <c r="E74" s="13" t="s">
        <v>35</v>
      </c>
      <c r="F74" s="14">
        <v>0</v>
      </c>
      <c r="G74" s="27">
        <v>0</v>
      </c>
      <c r="H74" s="27">
        <v>0</v>
      </c>
      <c r="I74" s="24">
        <v>0</v>
      </c>
      <c r="J74" s="27">
        <v>0</v>
      </c>
      <c r="K74" s="27">
        <v>0</v>
      </c>
      <c r="L74" s="27">
        <v>0</v>
      </c>
      <c r="M74" s="13" t="s">
        <v>35</v>
      </c>
      <c r="N74" s="15">
        <f t="shared" si="1"/>
        <v>0</v>
      </c>
      <c r="O74" s="15">
        <f t="shared" si="2"/>
        <v>0</v>
      </c>
      <c r="P74" s="15">
        <f t="shared" si="3"/>
        <v>0</v>
      </c>
      <c r="Q74" s="15">
        <f t="shared" si="4"/>
        <v>0</v>
      </c>
      <c r="R74" s="15">
        <f t="shared" si="5"/>
        <v>0</v>
      </c>
      <c r="S74" s="15">
        <f t="shared" si="6"/>
        <v>0</v>
      </c>
      <c r="T74" s="15">
        <f t="shared" si="7"/>
        <v>0</v>
      </c>
    </row>
    <row r="75" spans="1:20" ht="30" x14ac:dyDescent="0.25">
      <c r="A75" s="16" t="s">
        <v>108</v>
      </c>
      <c r="B75" s="21" t="s">
        <v>206</v>
      </c>
      <c r="C75" s="16" t="s">
        <v>207</v>
      </c>
      <c r="D75" s="12">
        <v>2.5308333333333333</v>
      </c>
      <c r="E75" s="13" t="s">
        <v>35</v>
      </c>
      <c r="F75" s="14">
        <v>0</v>
      </c>
      <c r="G75" s="27">
        <v>0</v>
      </c>
      <c r="H75" s="27">
        <v>0</v>
      </c>
      <c r="I75" s="24">
        <v>0</v>
      </c>
      <c r="J75" s="27">
        <v>0</v>
      </c>
      <c r="K75" s="27">
        <v>0</v>
      </c>
      <c r="L75" s="27">
        <v>0</v>
      </c>
      <c r="M75" s="13" t="s">
        <v>35</v>
      </c>
      <c r="N75" s="15">
        <f t="shared" si="1"/>
        <v>0</v>
      </c>
      <c r="O75" s="15">
        <f t="shared" si="2"/>
        <v>0</v>
      </c>
      <c r="P75" s="15">
        <f t="shared" si="3"/>
        <v>0</v>
      </c>
      <c r="Q75" s="15">
        <f t="shared" si="4"/>
        <v>0</v>
      </c>
      <c r="R75" s="15">
        <f t="shared" si="5"/>
        <v>0</v>
      </c>
      <c r="S75" s="15">
        <f t="shared" si="6"/>
        <v>0</v>
      </c>
      <c r="T75" s="15">
        <f t="shared" si="7"/>
        <v>0</v>
      </c>
    </row>
    <row r="76" spans="1:20" ht="30" x14ac:dyDescent="0.25">
      <c r="A76" s="16" t="s">
        <v>108</v>
      </c>
      <c r="B76" s="21" t="s">
        <v>208</v>
      </c>
      <c r="C76" s="16" t="s">
        <v>116</v>
      </c>
      <c r="D76" s="12">
        <v>0.25750000000000001</v>
      </c>
      <c r="E76" s="13" t="s">
        <v>35</v>
      </c>
      <c r="F76" s="14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13" t="s">
        <v>35</v>
      </c>
      <c r="N76" s="15">
        <f t="shared" si="1"/>
        <v>0</v>
      </c>
      <c r="O76" s="15">
        <f t="shared" si="2"/>
        <v>0</v>
      </c>
      <c r="P76" s="15">
        <f t="shared" si="3"/>
        <v>0</v>
      </c>
      <c r="Q76" s="15">
        <f t="shared" si="4"/>
        <v>0</v>
      </c>
      <c r="R76" s="15">
        <f t="shared" si="5"/>
        <v>0</v>
      </c>
      <c r="S76" s="15">
        <f t="shared" si="6"/>
        <v>0</v>
      </c>
      <c r="T76" s="15">
        <f t="shared" si="7"/>
        <v>0</v>
      </c>
    </row>
    <row r="77" spans="1:20" ht="36.75" customHeight="1" x14ac:dyDescent="0.25">
      <c r="A77" s="16" t="s">
        <v>108</v>
      </c>
      <c r="B77" s="21" t="s">
        <v>209</v>
      </c>
      <c r="C77" s="16" t="s">
        <v>117</v>
      </c>
      <c r="D77" s="12">
        <v>1.5075000000000001</v>
      </c>
      <c r="E77" s="13" t="s">
        <v>35</v>
      </c>
      <c r="F77" s="14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13" t="s">
        <v>35</v>
      </c>
      <c r="N77" s="15">
        <f t="shared" si="1"/>
        <v>0</v>
      </c>
      <c r="O77" s="15">
        <f t="shared" si="2"/>
        <v>0</v>
      </c>
      <c r="P77" s="15">
        <f t="shared" si="3"/>
        <v>0</v>
      </c>
      <c r="Q77" s="15">
        <f t="shared" si="4"/>
        <v>0</v>
      </c>
      <c r="R77" s="15">
        <f t="shared" si="5"/>
        <v>0</v>
      </c>
      <c r="S77" s="15">
        <f t="shared" si="6"/>
        <v>0</v>
      </c>
      <c r="T77" s="15">
        <f t="shared" si="7"/>
        <v>0</v>
      </c>
    </row>
    <row r="78" spans="1:20" ht="32.25" customHeight="1" x14ac:dyDescent="0.25">
      <c r="A78" s="16" t="s">
        <v>108</v>
      </c>
      <c r="B78" s="21" t="s">
        <v>210</v>
      </c>
      <c r="C78" s="16" t="s">
        <v>118</v>
      </c>
      <c r="D78" s="12">
        <v>0.78500000000000003</v>
      </c>
      <c r="E78" s="13" t="s">
        <v>35</v>
      </c>
      <c r="F78" s="14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13" t="s">
        <v>35</v>
      </c>
      <c r="N78" s="15">
        <f t="shared" si="1"/>
        <v>0</v>
      </c>
      <c r="O78" s="15">
        <f t="shared" si="2"/>
        <v>0</v>
      </c>
      <c r="P78" s="15">
        <f t="shared" si="3"/>
        <v>0</v>
      </c>
      <c r="Q78" s="15">
        <f t="shared" si="4"/>
        <v>0</v>
      </c>
      <c r="R78" s="15">
        <f t="shared" si="5"/>
        <v>0</v>
      </c>
      <c r="S78" s="15">
        <f t="shared" si="6"/>
        <v>0</v>
      </c>
      <c r="T78" s="15">
        <f t="shared" si="7"/>
        <v>0</v>
      </c>
    </row>
    <row r="79" spans="1:20" ht="34.5" customHeight="1" x14ac:dyDescent="0.25">
      <c r="A79" s="16" t="s">
        <v>108</v>
      </c>
      <c r="B79" s="21" t="s">
        <v>211</v>
      </c>
      <c r="C79" s="16" t="s">
        <v>119</v>
      </c>
      <c r="D79" s="12">
        <v>1.7708333333333335</v>
      </c>
      <c r="E79" s="13" t="s">
        <v>35</v>
      </c>
      <c r="F79" s="14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13" t="s">
        <v>35</v>
      </c>
      <c r="N79" s="15">
        <f t="shared" si="1"/>
        <v>0</v>
      </c>
      <c r="O79" s="15">
        <f t="shared" si="2"/>
        <v>0</v>
      </c>
      <c r="P79" s="15">
        <f t="shared" si="3"/>
        <v>0</v>
      </c>
      <c r="Q79" s="15">
        <f t="shared" si="4"/>
        <v>0</v>
      </c>
      <c r="R79" s="15">
        <f t="shared" si="5"/>
        <v>0</v>
      </c>
      <c r="S79" s="15">
        <f t="shared" si="6"/>
        <v>0</v>
      </c>
      <c r="T79" s="15">
        <f t="shared" si="7"/>
        <v>0</v>
      </c>
    </row>
    <row r="80" spans="1:20" ht="34.5" customHeight="1" x14ac:dyDescent="0.25">
      <c r="A80" s="16" t="s">
        <v>108</v>
      </c>
      <c r="B80" s="21" t="s">
        <v>229</v>
      </c>
      <c r="C80" s="16" t="s">
        <v>120</v>
      </c>
      <c r="D80" s="12">
        <v>4.9716666666666667</v>
      </c>
      <c r="E80" s="13" t="s">
        <v>35</v>
      </c>
      <c r="F80" s="14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13" t="s">
        <v>35</v>
      </c>
      <c r="N80" s="15">
        <f t="shared" si="1"/>
        <v>0</v>
      </c>
      <c r="O80" s="15">
        <f t="shared" si="2"/>
        <v>0</v>
      </c>
      <c r="P80" s="15">
        <f t="shared" si="3"/>
        <v>0</v>
      </c>
      <c r="Q80" s="15">
        <f t="shared" si="4"/>
        <v>0</v>
      </c>
      <c r="R80" s="15">
        <f t="shared" si="5"/>
        <v>0</v>
      </c>
      <c r="S80" s="15">
        <f t="shared" si="6"/>
        <v>0</v>
      </c>
      <c r="T80" s="15">
        <f t="shared" si="7"/>
        <v>0</v>
      </c>
    </row>
    <row r="81" spans="1:20" ht="30" x14ac:dyDescent="0.25">
      <c r="A81" s="16" t="s">
        <v>108</v>
      </c>
      <c r="B81" s="21" t="s">
        <v>212</v>
      </c>
      <c r="C81" s="16" t="s">
        <v>121</v>
      </c>
      <c r="D81" s="12">
        <v>0.71299999999999997</v>
      </c>
      <c r="E81" s="13" t="s">
        <v>35</v>
      </c>
      <c r="F81" s="12">
        <v>0.71299999999999997</v>
      </c>
      <c r="G81" s="27">
        <v>0</v>
      </c>
      <c r="H81" s="27">
        <v>0</v>
      </c>
      <c r="I81" s="27">
        <v>0.44</v>
      </c>
      <c r="J81" s="27">
        <v>0</v>
      </c>
      <c r="K81" s="27">
        <v>0</v>
      </c>
      <c r="L81" s="27">
        <v>0</v>
      </c>
      <c r="M81" s="13" t="s">
        <v>35</v>
      </c>
      <c r="N81" s="15">
        <f t="shared" si="1"/>
        <v>0.71299999999999997</v>
      </c>
      <c r="O81" s="15">
        <f t="shared" si="2"/>
        <v>0</v>
      </c>
      <c r="P81" s="15">
        <f t="shared" si="3"/>
        <v>0</v>
      </c>
      <c r="Q81" s="15">
        <f t="shared" si="4"/>
        <v>0.44</v>
      </c>
      <c r="R81" s="15">
        <f t="shared" si="5"/>
        <v>0</v>
      </c>
      <c r="S81" s="15">
        <f t="shared" si="6"/>
        <v>0</v>
      </c>
      <c r="T81" s="15">
        <f t="shared" si="7"/>
        <v>0</v>
      </c>
    </row>
    <row r="82" spans="1:20" ht="18.75" x14ac:dyDescent="0.25">
      <c r="A82" s="16"/>
      <c r="B82" s="51" t="s">
        <v>236</v>
      </c>
      <c r="C82" s="16" t="s">
        <v>121</v>
      </c>
      <c r="D82" s="12">
        <v>0.86699999999999999</v>
      </c>
      <c r="E82" s="13" t="s">
        <v>35</v>
      </c>
      <c r="F82" s="12">
        <v>0.86699999999999999</v>
      </c>
      <c r="G82" s="27">
        <v>0</v>
      </c>
      <c r="H82" s="27">
        <v>0</v>
      </c>
      <c r="I82" s="27">
        <v>1.18</v>
      </c>
      <c r="J82" s="27">
        <v>0</v>
      </c>
      <c r="K82" s="27">
        <v>0</v>
      </c>
      <c r="L82" s="27">
        <v>0</v>
      </c>
      <c r="M82" s="13" t="s">
        <v>35</v>
      </c>
      <c r="N82" s="15">
        <f t="shared" ref="N82:N86" si="21">F82</f>
        <v>0.86699999999999999</v>
      </c>
      <c r="O82" s="15">
        <f t="shared" ref="O82:O86" si="22">G82</f>
        <v>0</v>
      </c>
      <c r="P82" s="15">
        <f t="shared" ref="P82:P86" si="23">H82</f>
        <v>0</v>
      </c>
      <c r="Q82" s="15">
        <f t="shared" ref="Q82:Q86" si="24">I82</f>
        <v>1.18</v>
      </c>
      <c r="R82" s="15">
        <f t="shared" ref="R82:R86" si="25">J82</f>
        <v>0</v>
      </c>
      <c r="S82" s="15">
        <f t="shared" ref="S82:S86" si="26">K82</f>
        <v>0</v>
      </c>
      <c r="T82" s="15">
        <f t="shared" ref="T82:T86" si="27">L82</f>
        <v>0</v>
      </c>
    </row>
    <row r="83" spans="1:20" ht="18.75" x14ac:dyDescent="0.25">
      <c r="A83" s="16"/>
      <c r="B83" s="51" t="s">
        <v>237</v>
      </c>
      <c r="C83" s="16" t="s">
        <v>121</v>
      </c>
      <c r="D83" s="12">
        <v>0.53700000000000003</v>
      </c>
      <c r="E83" s="13" t="s">
        <v>35</v>
      </c>
      <c r="F83" s="12">
        <v>0.53700000000000003</v>
      </c>
      <c r="G83" s="27">
        <v>0</v>
      </c>
      <c r="H83" s="27">
        <v>0</v>
      </c>
      <c r="I83" s="27">
        <v>0.69</v>
      </c>
      <c r="J83" s="27">
        <v>0</v>
      </c>
      <c r="K83" s="27">
        <v>0</v>
      </c>
      <c r="L83" s="27">
        <v>0</v>
      </c>
      <c r="M83" s="13" t="s">
        <v>35</v>
      </c>
      <c r="N83" s="15">
        <f t="shared" si="21"/>
        <v>0.53700000000000003</v>
      </c>
      <c r="O83" s="15">
        <f t="shared" si="22"/>
        <v>0</v>
      </c>
      <c r="P83" s="15">
        <f t="shared" si="23"/>
        <v>0</v>
      </c>
      <c r="Q83" s="15">
        <f t="shared" si="24"/>
        <v>0.69</v>
      </c>
      <c r="R83" s="15">
        <f t="shared" si="25"/>
        <v>0</v>
      </c>
      <c r="S83" s="15">
        <f t="shared" si="26"/>
        <v>0</v>
      </c>
      <c r="T83" s="15">
        <f t="shared" si="27"/>
        <v>0</v>
      </c>
    </row>
    <row r="84" spans="1:20" ht="18.75" x14ac:dyDescent="0.25">
      <c r="A84" s="16"/>
      <c r="B84" s="51" t="s">
        <v>240</v>
      </c>
      <c r="C84" s="16" t="s">
        <v>121</v>
      </c>
      <c r="D84" s="12">
        <v>0.45</v>
      </c>
      <c r="E84" s="13" t="s">
        <v>35</v>
      </c>
      <c r="F84" s="12">
        <v>0.45</v>
      </c>
      <c r="G84" s="27">
        <v>0</v>
      </c>
      <c r="H84" s="27">
        <v>0</v>
      </c>
      <c r="I84" s="27">
        <v>0.62</v>
      </c>
      <c r="J84" s="27">
        <v>0</v>
      </c>
      <c r="K84" s="27">
        <v>0</v>
      </c>
      <c r="L84" s="27">
        <v>0</v>
      </c>
      <c r="M84" s="13" t="s">
        <v>35</v>
      </c>
      <c r="N84" s="15">
        <f t="shared" si="21"/>
        <v>0.45</v>
      </c>
      <c r="O84" s="15">
        <f t="shared" si="22"/>
        <v>0</v>
      </c>
      <c r="P84" s="15">
        <f t="shared" si="23"/>
        <v>0</v>
      </c>
      <c r="Q84" s="15">
        <f t="shared" si="24"/>
        <v>0.62</v>
      </c>
      <c r="R84" s="15">
        <f t="shared" si="25"/>
        <v>0</v>
      </c>
      <c r="S84" s="15">
        <f t="shared" si="26"/>
        <v>0</v>
      </c>
      <c r="T84" s="15">
        <f t="shared" si="27"/>
        <v>0</v>
      </c>
    </row>
    <row r="85" spans="1:20" ht="18.75" x14ac:dyDescent="0.25">
      <c r="A85" s="16"/>
      <c r="B85" s="51" t="s">
        <v>238</v>
      </c>
      <c r="C85" s="16" t="s">
        <v>121</v>
      </c>
      <c r="D85" s="12">
        <v>0.372</v>
      </c>
      <c r="E85" s="13" t="s">
        <v>35</v>
      </c>
      <c r="F85" s="12">
        <v>0.372</v>
      </c>
      <c r="G85" s="27">
        <v>0</v>
      </c>
      <c r="H85" s="27">
        <v>0</v>
      </c>
      <c r="I85" s="27">
        <v>0.41499999999999998</v>
      </c>
      <c r="J85" s="27">
        <v>0</v>
      </c>
      <c r="K85" s="27">
        <v>0</v>
      </c>
      <c r="L85" s="27">
        <v>0</v>
      </c>
      <c r="M85" s="13" t="s">
        <v>35</v>
      </c>
      <c r="N85" s="15">
        <f t="shared" si="21"/>
        <v>0.372</v>
      </c>
      <c r="O85" s="15">
        <f t="shared" si="22"/>
        <v>0</v>
      </c>
      <c r="P85" s="15">
        <f t="shared" si="23"/>
        <v>0</v>
      </c>
      <c r="Q85" s="15">
        <f t="shared" si="24"/>
        <v>0.41499999999999998</v>
      </c>
      <c r="R85" s="15">
        <f t="shared" si="25"/>
        <v>0</v>
      </c>
      <c r="S85" s="15">
        <f t="shared" si="26"/>
        <v>0</v>
      </c>
      <c r="T85" s="15">
        <f t="shared" si="27"/>
        <v>0</v>
      </c>
    </row>
    <row r="86" spans="1:20" ht="18.75" x14ac:dyDescent="0.25">
      <c r="A86" s="16"/>
      <c r="B86" s="51" t="s">
        <v>241</v>
      </c>
      <c r="C86" s="16" t="s">
        <v>121</v>
      </c>
      <c r="D86" s="12">
        <v>0.70799999999999996</v>
      </c>
      <c r="E86" s="13" t="s">
        <v>35</v>
      </c>
      <c r="F86" s="12">
        <v>0.70799999999999996</v>
      </c>
      <c r="G86" s="27">
        <v>0</v>
      </c>
      <c r="H86" s="27">
        <v>0</v>
      </c>
      <c r="I86" s="27">
        <v>0.26500000000000001</v>
      </c>
      <c r="J86" s="27">
        <v>0</v>
      </c>
      <c r="K86" s="27">
        <v>0</v>
      </c>
      <c r="L86" s="27">
        <v>0</v>
      </c>
      <c r="M86" s="13" t="s">
        <v>35</v>
      </c>
      <c r="N86" s="15">
        <f t="shared" si="21"/>
        <v>0.70799999999999996</v>
      </c>
      <c r="O86" s="15">
        <f t="shared" si="22"/>
        <v>0</v>
      </c>
      <c r="P86" s="15">
        <f t="shared" si="23"/>
        <v>0</v>
      </c>
      <c r="Q86" s="15">
        <f t="shared" si="24"/>
        <v>0.26500000000000001</v>
      </c>
      <c r="R86" s="15">
        <f t="shared" si="25"/>
        <v>0</v>
      </c>
      <c r="S86" s="15">
        <f t="shared" si="26"/>
        <v>0</v>
      </c>
      <c r="T86" s="15">
        <f t="shared" si="27"/>
        <v>0</v>
      </c>
    </row>
    <row r="87" spans="1:20" ht="18.75" x14ac:dyDescent="0.25">
      <c r="A87" s="16" t="s">
        <v>122</v>
      </c>
      <c r="B87" s="51" t="s">
        <v>239</v>
      </c>
      <c r="C87" s="16" t="s">
        <v>121</v>
      </c>
      <c r="D87" s="12">
        <v>0.55700000000000005</v>
      </c>
      <c r="E87" s="13" t="s">
        <v>35</v>
      </c>
      <c r="F87" s="12">
        <v>0.55700000000000005</v>
      </c>
      <c r="G87" s="27">
        <v>0</v>
      </c>
      <c r="H87" s="27">
        <v>0</v>
      </c>
      <c r="I87" s="27">
        <v>0.26800000000000002</v>
      </c>
      <c r="J87" s="27">
        <v>0</v>
      </c>
      <c r="K87" s="27">
        <v>0</v>
      </c>
      <c r="L87" s="27">
        <v>0</v>
      </c>
      <c r="M87" s="13" t="s">
        <v>35</v>
      </c>
      <c r="N87" s="15">
        <f t="shared" si="1"/>
        <v>0.55700000000000005</v>
      </c>
      <c r="O87" s="15">
        <f t="shared" si="2"/>
        <v>0</v>
      </c>
      <c r="P87" s="15">
        <f t="shared" si="3"/>
        <v>0</v>
      </c>
      <c r="Q87" s="15">
        <f t="shared" si="4"/>
        <v>0.26800000000000002</v>
      </c>
      <c r="R87" s="15">
        <f t="shared" si="5"/>
        <v>0</v>
      </c>
      <c r="S87" s="15">
        <f t="shared" si="6"/>
        <v>0</v>
      </c>
      <c r="T87" s="15">
        <f t="shared" si="7"/>
        <v>0</v>
      </c>
    </row>
    <row r="88" spans="1:20" ht="47.25" x14ac:dyDescent="0.25">
      <c r="A88" s="16" t="s">
        <v>123</v>
      </c>
      <c r="B88" s="17" t="s">
        <v>124</v>
      </c>
      <c r="C88" s="18" t="s">
        <v>37</v>
      </c>
      <c r="D88" s="12">
        <v>21.453333333333333</v>
      </c>
      <c r="E88" s="13" t="s">
        <v>35</v>
      </c>
      <c r="F88" s="14">
        <f>F89+F91+F95</f>
        <v>15.714000000000002</v>
      </c>
      <c r="G88" s="27">
        <v>0</v>
      </c>
      <c r="H88" s="27">
        <v>0</v>
      </c>
      <c r="I88" s="27">
        <v>0</v>
      </c>
      <c r="J88" s="27">
        <v>0</v>
      </c>
      <c r="K88" s="50">
        <f>K89+K91</f>
        <v>852</v>
      </c>
      <c r="L88" s="50">
        <f>L89+L95</f>
        <v>9</v>
      </c>
      <c r="M88" s="13" t="s">
        <v>35</v>
      </c>
      <c r="N88" s="15">
        <f t="shared" si="1"/>
        <v>15.714000000000002</v>
      </c>
      <c r="O88" s="15">
        <f t="shared" si="2"/>
        <v>0</v>
      </c>
      <c r="P88" s="15">
        <f t="shared" si="3"/>
        <v>0</v>
      </c>
      <c r="Q88" s="15">
        <f t="shared" si="4"/>
        <v>0</v>
      </c>
      <c r="R88" s="15">
        <f t="shared" si="5"/>
        <v>0</v>
      </c>
      <c r="S88" s="15">
        <f t="shared" si="6"/>
        <v>852</v>
      </c>
      <c r="T88" s="15">
        <f t="shared" si="7"/>
        <v>9</v>
      </c>
    </row>
    <row r="89" spans="1:20" ht="31.5" x14ac:dyDescent="0.25">
      <c r="A89" s="16" t="s">
        <v>125</v>
      </c>
      <c r="B89" s="17" t="s">
        <v>126</v>
      </c>
      <c r="C89" s="18" t="s">
        <v>37</v>
      </c>
      <c r="D89" s="12">
        <v>21.453333333333333</v>
      </c>
      <c r="E89" s="13" t="s">
        <v>35</v>
      </c>
      <c r="F89" s="14">
        <f>F90</f>
        <v>14.002000000000001</v>
      </c>
      <c r="G89" s="14">
        <f t="shared" ref="G89:L89" si="28">G90</f>
        <v>0</v>
      </c>
      <c r="H89" s="14">
        <f t="shared" si="28"/>
        <v>0</v>
      </c>
      <c r="I89" s="14">
        <f t="shared" si="28"/>
        <v>0</v>
      </c>
      <c r="J89" s="14">
        <f t="shared" si="28"/>
        <v>0</v>
      </c>
      <c r="K89" s="50">
        <f t="shared" si="28"/>
        <v>848</v>
      </c>
      <c r="L89" s="14">
        <f t="shared" si="28"/>
        <v>0</v>
      </c>
      <c r="M89" s="13" t="s">
        <v>35</v>
      </c>
      <c r="N89" s="15">
        <f t="shared" si="1"/>
        <v>14.002000000000001</v>
      </c>
      <c r="O89" s="15">
        <f t="shared" si="2"/>
        <v>0</v>
      </c>
      <c r="P89" s="15">
        <f t="shared" si="3"/>
        <v>0</v>
      </c>
      <c r="Q89" s="15">
        <f t="shared" si="4"/>
        <v>0</v>
      </c>
      <c r="R89" s="15">
        <f t="shared" si="5"/>
        <v>0</v>
      </c>
      <c r="S89" s="15">
        <f t="shared" si="6"/>
        <v>848</v>
      </c>
      <c r="T89" s="15">
        <f t="shared" si="7"/>
        <v>0</v>
      </c>
    </row>
    <row r="90" spans="1:20" ht="18.75" x14ac:dyDescent="0.25">
      <c r="A90" s="16" t="s">
        <v>125</v>
      </c>
      <c r="B90" s="22" t="s">
        <v>224</v>
      </c>
      <c r="C90" s="16" t="s">
        <v>127</v>
      </c>
      <c r="D90" s="12">
        <v>37.649000000000001</v>
      </c>
      <c r="E90" s="13" t="s">
        <v>35</v>
      </c>
      <c r="F90" s="14">
        <v>14.002000000000001</v>
      </c>
      <c r="G90" s="27">
        <v>0</v>
      </c>
      <c r="H90" s="27">
        <v>0</v>
      </c>
      <c r="I90" s="27">
        <v>0</v>
      </c>
      <c r="J90" s="27">
        <v>0</v>
      </c>
      <c r="K90" s="24">
        <v>848</v>
      </c>
      <c r="L90" s="24">
        <v>0</v>
      </c>
      <c r="M90" s="13" t="s">
        <v>35</v>
      </c>
      <c r="N90" s="15">
        <f t="shared" ref="N90:N127" si="29">F90</f>
        <v>14.002000000000001</v>
      </c>
      <c r="O90" s="15">
        <f t="shared" ref="O90:O127" si="30">G90</f>
        <v>0</v>
      </c>
      <c r="P90" s="15">
        <f t="shared" ref="P90:P127" si="31">H90</f>
        <v>0</v>
      </c>
      <c r="Q90" s="15">
        <f t="shared" ref="Q90:Q127" si="32">I90</f>
        <v>0</v>
      </c>
      <c r="R90" s="15">
        <f t="shared" ref="R90:R127" si="33">J90</f>
        <v>0</v>
      </c>
      <c r="S90" s="15">
        <f t="shared" ref="S90:S127" si="34">K90</f>
        <v>848</v>
      </c>
      <c r="T90" s="15">
        <f t="shared" ref="T90:T127" si="35">L90</f>
        <v>0</v>
      </c>
    </row>
    <row r="91" spans="1:20" ht="31.5" x14ac:dyDescent="0.25">
      <c r="A91" s="16" t="s">
        <v>128</v>
      </c>
      <c r="B91" s="17" t="s">
        <v>129</v>
      </c>
      <c r="C91" s="18" t="s">
        <v>37</v>
      </c>
      <c r="D91" s="12">
        <v>0</v>
      </c>
      <c r="E91" s="13" t="s">
        <v>35</v>
      </c>
      <c r="F91" s="14">
        <f>F92</f>
        <v>0.22600000000000001</v>
      </c>
      <c r="G91" s="14" t="str">
        <f t="shared" ref="G91:L91" si="36">G92</f>
        <v>нд</v>
      </c>
      <c r="H91" s="14" t="str">
        <f t="shared" si="36"/>
        <v>нд</v>
      </c>
      <c r="I91" s="14" t="str">
        <f t="shared" si="36"/>
        <v>нд</v>
      </c>
      <c r="J91" s="14" t="str">
        <f t="shared" si="36"/>
        <v>нд</v>
      </c>
      <c r="K91" s="14">
        <f t="shared" si="36"/>
        <v>4</v>
      </c>
      <c r="L91" s="14" t="str">
        <f t="shared" si="36"/>
        <v>н</v>
      </c>
      <c r="M91" s="13" t="s">
        <v>35</v>
      </c>
      <c r="N91" s="15">
        <f t="shared" si="29"/>
        <v>0.22600000000000001</v>
      </c>
      <c r="O91" s="15" t="str">
        <f t="shared" si="30"/>
        <v>нд</v>
      </c>
      <c r="P91" s="15" t="str">
        <f t="shared" si="31"/>
        <v>нд</v>
      </c>
      <c r="Q91" s="15" t="str">
        <f t="shared" si="32"/>
        <v>нд</v>
      </c>
      <c r="R91" s="15" t="str">
        <f t="shared" si="33"/>
        <v>нд</v>
      </c>
      <c r="S91" s="15">
        <f t="shared" si="34"/>
        <v>4</v>
      </c>
      <c r="T91" s="15" t="str">
        <f t="shared" si="35"/>
        <v>н</v>
      </c>
    </row>
    <row r="92" spans="1:20" ht="18.75" x14ac:dyDescent="0.25">
      <c r="A92" s="16" t="s">
        <v>128</v>
      </c>
      <c r="B92" s="30" t="s">
        <v>235</v>
      </c>
      <c r="C92" s="16" t="s">
        <v>127</v>
      </c>
      <c r="D92" s="12">
        <v>0.313</v>
      </c>
      <c r="E92" s="13" t="s">
        <v>35</v>
      </c>
      <c r="F92" s="14">
        <v>0.22600000000000001</v>
      </c>
      <c r="G92" s="27" t="s">
        <v>35</v>
      </c>
      <c r="H92" s="27" t="s">
        <v>35</v>
      </c>
      <c r="I92" s="27" t="s">
        <v>35</v>
      </c>
      <c r="J92" s="27" t="s">
        <v>35</v>
      </c>
      <c r="K92" s="27">
        <v>4</v>
      </c>
      <c r="L92" s="27" t="s">
        <v>228</v>
      </c>
      <c r="M92" s="13" t="s">
        <v>35</v>
      </c>
      <c r="N92" s="15">
        <f t="shared" si="29"/>
        <v>0.22600000000000001</v>
      </c>
      <c r="O92" s="15" t="str">
        <f t="shared" si="30"/>
        <v>нд</v>
      </c>
      <c r="P92" s="15" t="str">
        <f t="shared" si="31"/>
        <v>нд</v>
      </c>
      <c r="Q92" s="15" t="str">
        <f t="shared" si="32"/>
        <v>нд</v>
      </c>
      <c r="R92" s="15" t="str">
        <f t="shared" si="33"/>
        <v>нд</v>
      </c>
      <c r="S92" s="15">
        <f t="shared" si="34"/>
        <v>4</v>
      </c>
      <c r="T92" s="15" t="str">
        <f t="shared" si="35"/>
        <v>н</v>
      </c>
    </row>
    <row r="93" spans="1:20" ht="31.5" x14ac:dyDescent="0.25">
      <c r="A93" s="16" t="s">
        <v>130</v>
      </c>
      <c r="B93" s="17" t="s">
        <v>131</v>
      </c>
      <c r="C93" s="18" t="s">
        <v>37</v>
      </c>
      <c r="D93" s="12">
        <v>0</v>
      </c>
      <c r="E93" s="13" t="s">
        <v>35</v>
      </c>
      <c r="F93" s="14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13" t="s">
        <v>35</v>
      </c>
      <c r="N93" s="15">
        <f t="shared" si="29"/>
        <v>0</v>
      </c>
      <c r="O93" s="15">
        <f t="shared" si="30"/>
        <v>0</v>
      </c>
      <c r="P93" s="15">
        <f t="shared" si="31"/>
        <v>0</v>
      </c>
      <c r="Q93" s="15">
        <f t="shared" si="32"/>
        <v>0</v>
      </c>
      <c r="R93" s="15">
        <f t="shared" si="33"/>
        <v>0</v>
      </c>
      <c r="S93" s="15">
        <f t="shared" si="34"/>
        <v>0</v>
      </c>
      <c r="T93" s="15">
        <f t="shared" si="35"/>
        <v>0</v>
      </c>
    </row>
    <row r="94" spans="1:20" ht="47.25" x14ac:dyDescent="0.25">
      <c r="A94" s="16" t="s">
        <v>132</v>
      </c>
      <c r="B94" s="17" t="s">
        <v>133</v>
      </c>
      <c r="C94" s="18" t="s">
        <v>37</v>
      </c>
      <c r="D94" s="12">
        <v>0</v>
      </c>
      <c r="E94" s="13" t="s">
        <v>35</v>
      </c>
      <c r="F94" s="14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13" t="s">
        <v>35</v>
      </c>
      <c r="N94" s="15">
        <f t="shared" si="29"/>
        <v>0</v>
      </c>
      <c r="O94" s="15">
        <f t="shared" si="30"/>
        <v>0</v>
      </c>
      <c r="P94" s="15">
        <f t="shared" si="31"/>
        <v>0</v>
      </c>
      <c r="Q94" s="15">
        <f t="shared" si="32"/>
        <v>0</v>
      </c>
      <c r="R94" s="15">
        <f t="shared" si="33"/>
        <v>0</v>
      </c>
      <c r="S94" s="15">
        <f t="shared" si="34"/>
        <v>0</v>
      </c>
      <c r="T94" s="15">
        <f t="shared" si="35"/>
        <v>0</v>
      </c>
    </row>
    <row r="95" spans="1:20" ht="47.25" x14ac:dyDescent="0.25">
      <c r="A95" s="16" t="s">
        <v>134</v>
      </c>
      <c r="B95" s="17" t="s">
        <v>135</v>
      </c>
      <c r="C95" s="18" t="s">
        <v>37</v>
      </c>
      <c r="D95" s="12">
        <v>0</v>
      </c>
      <c r="E95" s="13" t="s">
        <v>35</v>
      </c>
      <c r="F95" s="14">
        <f>F96+F97</f>
        <v>1.486</v>
      </c>
      <c r="G95" s="27" t="s">
        <v>35</v>
      </c>
      <c r="H95" s="27" t="s">
        <v>35</v>
      </c>
      <c r="I95" s="27" t="s">
        <v>35</v>
      </c>
      <c r="J95" s="27" t="s">
        <v>35</v>
      </c>
      <c r="K95" s="27" t="s">
        <v>35</v>
      </c>
      <c r="L95" s="49">
        <f t="shared" ref="L95" si="37">L96+L97</f>
        <v>9</v>
      </c>
      <c r="M95" s="13" t="s">
        <v>35</v>
      </c>
      <c r="N95" s="15">
        <f t="shared" si="29"/>
        <v>1.486</v>
      </c>
      <c r="O95" s="15" t="str">
        <f t="shared" si="30"/>
        <v>нд</v>
      </c>
      <c r="P95" s="15" t="str">
        <f t="shared" si="31"/>
        <v>нд</v>
      </c>
      <c r="Q95" s="15" t="str">
        <f t="shared" si="32"/>
        <v>нд</v>
      </c>
      <c r="R95" s="15" t="str">
        <f t="shared" si="33"/>
        <v>нд</v>
      </c>
      <c r="S95" s="15" t="str">
        <f t="shared" si="34"/>
        <v>нд</v>
      </c>
      <c r="T95" s="15">
        <f t="shared" si="35"/>
        <v>9</v>
      </c>
    </row>
    <row r="96" spans="1:20" ht="18.75" x14ac:dyDescent="0.25">
      <c r="A96" s="16" t="s">
        <v>134</v>
      </c>
      <c r="B96" s="32" t="s">
        <v>223</v>
      </c>
      <c r="C96" s="16" t="s">
        <v>127</v>
      </c>
      <c r="D96" s="12">
        <v>2.9769999999999999</v>
      </c>
      <c r="E96" s="13" t="s">
        <v>35</v>
      </c>
      <c r="F96" s="14">
        <v>1.28</v>
      </c>
      <c r="G96" s="27" t="s">
        <v>35</v>
      </c>
      <c r="H96" s="27" t="s">
        <v>35</v>
      </c>
      <c r="I96" s="27" t="s">
        <v>35</v>
      </c>
      <c r="J96" s="27" t="s">
        <v>35</v>
      </c>
      <c r="K96" s="27" t="s">
        <v>35</v>
      </c>
      <c r="L96" s="27">
        <v>7</v>
      </c>
      <c r="M96" s="13" t="s">
        <v>35</v>
      </c>
      <c r="N96" s="15">
        <f t="shared" si="29"/>
        <v>1.28</v>
      </c>
      <c r="O96" s="15" t="str">
        <f t="shared" si="30"/>
        <v>нд</v>
      </c>
      <c r="P96" s="15" t="str">
        <f t="shared" si="31"/>
        <v>нд</v>
      </c>
      <c r="Q96" s="15" t="str">
        <f t="shared" si="32"/>
        <v>нд</v>
      </c>
      <c r="R96" s="15" t="str">
        <f t="shared" si="33"/>
        <v>нд</v>
      </c>
      <c r="S96" s="15" t="str">
        <f t="shared" si="34"/>
        <v>нд</v>
      </c>
      <c r="T96" s="15">
        <f t="shared" si="35"/>
        <v>7</v>
      </c>
    </row>
    <row r="97" spans="1:20" ht="18.75" x14ac:dyDescent="0.25">
      <c r="A97" s="16"/>
      <c r="B97" s="32" t="s">
        <v>230</v>
      </c>
      <c r="C97" s="16" t="s">
        <v>234</v>
      </c>
      <c r="D97" s="12">
        <v>0</v>
      </c>
      <c r="E97" s="13" t="s">
        <v>35</v>
      </c>
      <c r="F97" s="14">
        <v>0.20599999999999999</v>
      </c>
      <c r="G97" s="27" t="s">
        <v>35</v>
      </c>
      <c r="H97" s="27" t="s">
        <v>35</v>
      </c>
      <c r="I97" s="27" t="s">
        <v>35</v>
      </c>
      <c r="J97" s="27" t="s">
        <v>35</v>
      </c>
      <c r="K97" s="27" t="s">
        <v>35</v>
      </c>
      <c r="L97" s="27">
        <v>2</v>
      </c>
      <c r="M97" s="13"/>
      <c r="N97" s="15">
        <f t="shared" si="29"/>
        <v>0.20599999999999999</v>
      </c>
      <c r="O97" s="15" t="str">
        <f t="shared" ref="O97" si="38">G97</f>
        <v>нд</v>
      </c>
      <c r="P97" s="15" t="str">
        <f t="shared" ref="P97" si="39">H97</f>
        <v>нд</v>
      </c>
      <c r="Q97" s="15" t="str">
        <f t="shared" ref="Q97" si="40">I97</f>
        <v>нд</v>
      </c>
      <c r="R97" s="15" t="str">
        <f t="shared" ref="R97" si="41">J97</f>
        <v>нд</v>
      </c>
      <c r="S97" s="15" t="str">
        <f t="shared" ref="S97" si="42">K97</f>
        <v>нд</v>
      </c>
      <c r="T97" s="15">
        <f t="shared" si="35"/>
        <v>2</v>
      </c>
    </row>
    <row r="98" spans="1:20" ht="47.25" x14ac:dyDescent="0.25">
      <c r="A98" s="16" t="s">
        <v>136</v>
      </c>
      <c r="B98" s="17" t="s">
        <v>137</v>
      </c>
      <c r="C98" s="18" t="s">
        <v>37</v>
      </c>
      <c r="D98" s="12">
        <v>0</v>
      </c>
      <c r="E98" s="13" t="s">
        <v>35</v>
      </c>
      <c r="F98" s="14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13" t="s">
        <v>35</v>
      </c>
      <c r="N98" s="15">
        <f t="shared" si="29"/>
        <v>0</v>
      </c>
      <c r="O98" s="15">
        <f t="shared" si="30"/>
        <v>0</v>
      </c>
      <c r="P98" s="15">
        <f t="shared" si="31"/>
        <v>0</v>
      </c>
      <c r="Q98" s="15">
        <f t="shared" si="32"/>
        <v>0</v>
      </c>
      <c r="R98" s="15">
        <f t="shared" si="33"/>
        <v>0</v>
      </c>
      <c r="S98" s="15">
        <f t="shared" si="34"/>
        <v>0</v>
      </c>
      <c r="T98" s="15">
        <f t="shared" si="35"/>
        <v>0</v>
      </c>
    </row>
    <row r="99" spans="1:20" ht="47.25" x14ac:dyDescent="0.25">
      <c r="A99" s="16" t="s">
        <v>138</v>
      </c>
      <c r="B99" s="17" t="s">
        <v>139</v>
      </c>
      <c r="C99" s="18" t="s">
        <v>37</v>
      </c>
      <c r="D99" s="12">
        <v>0</v>
      </c>
      <c r="E99" s="13" t="s">
        <v>35</v>
      </c>
      <c r="F99" s="14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13" t="s">
        <v>35</v>
      </c>
      <c r="N99" s="15">
        <f t="shared" si="29"/>
        <v>0</v>
      </c>
      <c r="O99" s="15">
        <f t="shared" si="30"/>
        <v>0</v>
      </c>
      <c r="P99" s="15">
        <f t="shared" si="31"/>
        <v>0</v>
      </c>
      <c r="Q99" s="15">
        <f t="shared" si="32"/>
        <v>0</v>
      </c>
      <c r="R99" s="15">
        <f t="shared" si="33"/>
        <v>0</v>
      </c>
      <c r="S99" s="15">
        <f t="shared" si="34"/>
        <v>0</v>
      </c>
      <c r="T99" s="15">
        <f t="shared" si="35"/>
        <v>0</v>
      </c>
    </row>
    <row r="100" spans="1:20" ht="47.25" x14ac:dyDescent="0.25">
      <c r="A100" s="16" t="s">
        <v>140</v>
      </c>
      <c r="B100" s="17" t="s">
        <v>141</v>
      </c>
      <c r="C100" s="18" t="s">
        <v>37</v>
      </c>
      <c r="D100" s="12">
        <v>0</v>
      </c>
      <c r="E100" s="13" t="s">
        <v>35</v>
      </c>
      <c r="F100" s="14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13" t="s">
        <v>35</v>
      </c>
      <c r="N100" s="15">
        <f t="shared" si="29"/>
        <v>0</v>
      </c>
      <c r="O100" s="15">
        <f t="shared" si="30"/>
        <v>0</v>
      </c>
      <c r="P100" s="15">
        <f t="shared" si="31"/>
        <v>0</v>
      </c>
      <c r="Q100" s="15">
        <f t="shared" si="32"/>
        <v>0</v>
      </c>
      <c r="R100" s="15">
        <f t="shared" si="33"/>
        <v>0</v>
      </c>
      <c r="S100" s="15">
        <f t="shared" si="34"/>
        <v>0</v>
      </c>
      <c r="T100" s="15">
        <f t="shared" si="35"/>
        <v>0</v>
      </c>
    </row>
    <row r="101" spans="1:20" ht="47.25" x14ac:dyDescent="0.25">
      <c r="A101" s="16" t="s">
        <v>142</v>
      </c>
      <c r="B101" s="17" t="s">
        <v>143</v>
      </c>
      <c r="C101" s="18" t="s">
        <v>37</v>
      </c>
      <c r="D101" s="12">
        <v>9.7449999999999992</v>
      </c>
      <c r="E101" s="13" t="s">
        <v>35</v>
      </c>
      <c r="F101" s="14">
        <f>F102</f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13" t="s">
        <v>35</v>
      </c>
      <c r="N101" s="15">
        <f t="shared" si="29"/>
        <v>0</v>
      </c>
      <c r="O101" s="15">
        <f t="shared" si="30"/>
        <v>0</v>
      </c>
      <c r="P101" s="15">
        <f t="shared" si="31"/>
        <v>0</v>
      </c>
      <c r="Q101" s="15">
        <f t="shared" si="32"/>
        <v>0</v>
      </c>
      <c r="R101" s="15">
        <f t="shared" si="33"/>
        <v>0</v>
      </c>
      <c r="S101" s="15">
        <f t="shared" si="34"/>
        <v>0</v>
      </c>
      <c r="T101" s="15">
        <f t="shared" si="35"/>
        <v>0</v>
      </c>
    </row>
    <row r="102" spans="1:20" ht="31.5" x14ac:dyDescent="0.25">
      <c r="A102" s="16" t="s">
        <v>144</v>
      </c>
      <c r="B102" s="17" t="s">
        <v>145</v>
      </c>
      <c r="C102" s="18" t="s">
        <v>37</v>
      </c>
      <c r="D102" s="12">
        <v>9.7449999999999992</v>
      </c>
      <c r="E102" s="13" t="s">
        <v>35</v>
      </c>
      <c r="F102" s="14">
        <f>F103</f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13" t="s">
        <v>35</v>
      </c>
      <c r="N102" s="15">
        <f t="shared" si="29"/>
        <v>0</v>
      </c>
      <c r="O102" s="15">
        <f t="shared" si="30"/>
        <v>0</v>
      </c>
      <c r="P102" s="15">
        <f t="shared" si="31"/>
        <v>0</v>
      </c>
      <c r="Q102" s="15">
        <f t="shared" si="32"/>
        <v>0</v>
      </c>
      <c r="R102" s="15">
        <f t="shared" si="33"/>
        <v>0</v>
      </c>
      <c r="S102" s="15">
        <f t="shared" si="34"/>
        <v>0</v>
      </c>
      <c r="T102" s="15">
        <f t="shared" si="35"/>
        <v>0</v>
      </c>
    </row>
    <row r="103" spans="1:20" ht="30" x14ac:dyDescent="0.25">
      <c r="A103" s="16" t="s">
        <v>144</v>
      </c>
      <c r="B103" s="26" t="s">
        <v>213</v>
      </c>
      <c r="C103" s="16" t="s">
        <v>146</v>
      </c>
      <c r="D103" s="12">
        <v>9.7449999999999992</v>
      </c>
      <c r="E103" s="13" t="s">
        <v>35</v>
      </c>
      <c r="F103" s="14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13" t="s">
        <v>35</v>
      </c>
      <c r="N103" s="15">
        <f t="shared" si="29"/>
        <v>0</v>
      </c>
      <c r="O103" s="15">
        <f t="shared" si="30"/>
        <v>0</v>
      </c>
      <c r="P103" s="15">
        <f t="shared" si="31"/>
        <v>0</v>
      </c>
      <c r="Q103" s="15">
        <f t="shared" si="32"/>
        <v>0</v>
      </c>
      <c r="R103" s="15">
        <f t="shared" si="33"/>
        <v>0</v>
      </c>
      <c r="S103" s="15">
        <f t="shared" si="34"/>
        <v>0</v>
      </c>
      <c r="T103" s="15">
        <f t="shared" si="35"/>
        <v>0</v>
      </c>
    </row>
    <row r="104" spans="1:20" ht="47.25" x14ac:dyDescent="0.25">
      <c r="A104" s="16" t="s">
        <v>147</v>
      </c>
      <c r="B104" s="17" t="s">
        <v>148</v>
      </c>
      <c r="C104" s="18" t="s">
        <v>37</v>
      </c>
      <c r="D104" s="12">
        <v>0</v>
      </c>
      <c r="E104" s="13" t="s">
        <v>35</v>
      </c>
      <c r="F104" s="14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13" t="s">
        <v>35</v>
      </c>
      <c r="N104" s="15">
        <f t="shared" si="29"/>
        <v>0</v>
      </c>
      <c r="O104" s="15">
        <f t="shared" si="30"/>
        <v>0</v>
      </c>
      <c r="P104" s="15">
        <f t="shared" si="31"/>
        <v>0</v>
      </c>
      <c r="Q104" s="15">
        <f t="shared" si="32"/>
        <v>0</v>
      </c>
      <c r="R104" s="15">
        <f t="shared" si="33"/>
        <v>0</v>
      </c>
      <c r="S104" s="15">
        <f t="shared" si="34"/>
        <v>0</v>
      </c>
      <c r="T104" s="15">
        <f t="shared" si="35"/>
        <v>0</v>
      </c>
    </row>
    <row r="105" spans="1:20" ht="63" x14ac:dyDescent="0.25">
      <c r="A105" s="16" t="s">
        <v>149</v>
      </c>
      <c r="B105" s="17" t="s">
        <v>150</v>
      </c>
      <c r="C105" s="11" t="s">
        <v>37</v>
      </c>
      <c r="D105" s="12">
        <v>0</v>
      </c>
      <c r="E105" s="13" t="s">
        <v>35</v>
      </c>
      <c r="F105" s="14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13" t="s">
        <v>35</v>
      </c>
      <c r="N105" s="15">
        <f t="shared" si="29"/>
        <v>0</v>
      </c>
      <c r="O105" s="15">
        <f t="shared" si="30"/>
        <v>0</v>
      </c>
      <c r="P105" s="15">
        <f t="shared" si="31"/>
        <v>0</v>
      </c>
      <c r="Q105" s="15">
        <f t="shared" si="32"/>
        <v>0</v>
      </c>
      <c r="R105" s="15">
        <f t="shared" si="33"/>
        <v>0</v>
      </c>
      <c r="S105" s="15">
        <f t="shared" si="34"/>
        <v>0</v>
      </c>
      <c r="T105" s="15">
        <f t="shared" si="35"/>
        <v>0</v>
      </c>
    </row>
    <row r="106" spans="1:20" ht="63" x14ac:dyDescent="0.25">
      <c r="A106" s="16" t="s">
        <v>151</v>
      </c>
      <c r="B106" s="17" t="s">
        <v>152</v>
      </c>
      <c r="C106" s="18" t="s">
        <v>37</v>
      </c>
      <c r="D106" s="12">
        <v>0</v>
      </c>
      <c r="E106" s="13" t="s">
        <v>35</v>
      </c>
      <c r="F106" s="14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13" t="s">
        <v>35</v>
      </c>
      <c r="N106" s="15">
        <f t="shared" si="29"/>
        <v>0</v>
      </c>
      <c r="O106" s="15">
        <f t="shared" si="30"/>
        <v>0</v>
      </c>
      <c r="P106" s="15">
        <f t="shared" si="31"/>
        <v>0</v>
      </c>
      <c r="Q106" s="15">
        <f t="shared" si="32"/>
        <v>0</v>
      </c>
      <c r="R106" s="15">
        <f t="shared" si="33"/>
        <v>0</v>
      </c>
      <c r="S106" s="15">
        <f t="shared" si="34"/>
        <v>0</v>
      </c>
      <c r="T106" s="15">
        <f t="shared" si="35"/>
        <v>0</v>
      </c>
    </row>
    <row r="107" spans="1:20" ht="47.25" x14ac:dyDescent="0.25">
      <c r="A107" s="16" t="s">
        <v>153</v>
      </c>
      <c r="B107" s="17" t="s">
        <v>154</v>
      </c>
      <c r="C107" s="11" t="s">
        <v>37</v>
      </c>
      <c r="D107" s="12">
        <v>0</v>
      </c>
      <c r="E107" s="13" t="s">
        <v>35</v>
      </c>
      <c r="F107" s="14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13" t="s">
        <v>35</v>
      </c>
      <c r="N107" s="15">
        <f t="shared" si="29"/>
        <v>0</v>
      </c>
      <c r="O107" s="15">
        <f t="shared" si="30"/>
        <v>0</v>
      </c>
      <c r="P107" s="15">
        <f t="shared" si="31"/>
        <v>0</v>
      </c>
      <c r="Q107" s="15">
        <f t="shared" si="32"/>
        <v>0</v>
      </c>
      <c r="R107" s="15">
        <f t="shared" si="33"/>
        <v>0</v>
      </c>
      <c r="S107" s="15">
        <f t="shared" si="34"/>
        <v>0</v>
      </c>
      <c r="T107" s="15">
        <f t="shared" si="35"/>
        <v>0</v>
      </c>
    </row>
    <row r="108" spans="1:20" ht="47.25" x14ac:dyDescent="0.25">
      <c r="A108" s="16" t="s">
        <v>155</v>
      </c>
      <c r="B108" s="17" t="s">
        <v>156</v>
      </c>
      <c r="C108" s="11" t="s">
        <v>37</v>
      </c>
      <c r="D108" s="12">
        <v>10.085000000000001</v>
      </c>
      <c r="E108" s="13" t="s">
        <v>35</v>
      </c>
      <c r="F108" s="14">
        <f>F109+F111</f>
        <v>1.6379999999999999</v>
      </c>
      <c r="G108" s="27">
        <v>0</v>
      </c>
      <c r="H108" s="27">
        <v>0</v>
      </c>
      <c r="I108" s="48">
        <f>I109+I111</f>
        <v>1.339</v>
      </c>
      <c r="J108" s="27">
        <v>0</v>
      </c>
      <c r="K108" s="27">
        <v>0</v>
      </c>
      <c r="L108" s="27">
        <v>0</v>
      </c>
      <c r="M108" s="13" t="s">
        <v>35</v>
      </c>
      <c r="N108" s="15">
        <f t="shared" si="29"/>
        <v>1.6379999999999999</v>
      </c>
      <c r="O108" s="15">
        <f t="shared" si="30"/>
        <v>0</v>
      </c>
      <c r="P108" s="15">
        <f t="shared" si="31"/>
        <v>0</v>
      </c>
      <c r="Q108" s="15">
        <f t="shared" si="32"/>
        <v>1.339</v>
      </c>
      <c r="R108" s="15">
        <f t="shared" si="33"/>
        <v>0</v>
      </c>
      <c r="S108" s="15">
        <f t="shared" si="34"/>
        <v>0</v>
      </c>
      <c r="T108" s="15">
        <f t="shared" si="35"/>
        <v>0</v>
      </c>
    </row>
    <row r="109" spans="1:20" ht="45.75" customHeight="1" x14ac:dyDescent="0.25">
      <c r="A109" s="16" t="s">
        <v>155</v>
      </c>
      <c r="B109" s="22" t="s">
        <v>214</v>
      </c>
      <c r="C109" s="16" t="s">
        <v>157</v>
      </c>
      <c r="D109" s="12">
        <v>4.0670000000000002</v>
      </c>
      <c r="E109" s="13" t="s">
        <v>35</v>
      </c>
      <c r="F109" s="14">
        <v>1.224</v>
      </c>
      <c r="G109" s="29">
        <v>0</v>
      </c>
      <c r="H109" s="29">
        <v>0</v>
      </c>
      <c r="I109" s="29">
        <v>1.1000000000000001</v>
      </c>
      <c r="J109" s="29">
        <v>0</v>
      </c>
      <c r="K109" s="28" t="s">
        <v>158</v>
      </c>
      <c r="L109" s="29">
        <v>0</v>
      </c>
      <c r="M109" s="13" t="s">
        <v>35</v>
      </c>
      <c r="N109" s="15">
        <f t="shared" si="29"/>
        <v>1.224</v>
      </c>
      <c r="O109" s="15">
        <f t="shared" si="30"/>
        <v>0</v>
      </c>
      <c r="P109" s="15">
        <f t="shared" si="31"/>
        <v>0</v>
      </c>
      <c r="Q109" s="15">
        <f t="shared" si="32"/>
        <v>1.1000000000000001</v>
      </c>
      <c r="R109" s="15">
        <f t="shared" si="33"/>
        <v>0</v>
      </c>
      <c r="S109" s="15" t="str">
        <f t="shared" si="34"/>
        <v>Согласно проекта</v>
      </c>
      <c r="T109" s="15">
        <f t="shared" si="35"/>
        <v>0</v>
      </c>
    </row>
    <row r="110" spans="1:20" ht="30" customHeight="1" x14ac:dyDescent="0.25">
      <c r="A110" s="16" t="s">
        <v>155</v>
      </c>
      <c r="B110" s="22" t="s">
        <v>215</v>
      </c>
      <c r="C110" s="16" t="s">
        <v>159</v>
      </c>
      <c r="D110" s="12">
        <v>0.95083333333333342</v>
      </c>
      <c r="E110" s="13" t="s">
        <v>35</v>
      </c>
      <c r="F110" s="14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13" t="s">
        <v>35</v>
      </c>
      <c r="N110" s="15">
        <f t="shared" si="29"/>
        <v>0</v>
      </c>
      <c r="O110" s="15">
        <f t="shared" si="30"/>
        <v>0</v>
      </c>
      <c r="P110" s="15">
        <f t="shared" si="31"/>
        <v>0</v>
      </c>
      <c r="Q110" s="15">
        <f t="shared" si="32"/>
        <v>0</v>
      </c>
      <c r="R110" s="15">
        <f t="shared" si="33"/>
        <v>0</v>
      </c>
      <c r="S110" s="15">
        <f t="shared" si="34"/>
        <v>0</v>
      </c>
      <c r="T110" s="15">
        <f t="shared" si="35"/>
        <v>0</v>
      </c>
    </row>
    <row r="111" spans="1:20" ht="26.25" customHeight="1" x14ac:dyDescent="0.25">
      <c r="A111" s="16" t="s">
        <v>155</v>
      </c>
      <c r="B111" s="22" t="s">
        <v>233</v>
      </c>
      <c r="C111" s="16" t="s">
        <v>160</v>
      </c>
      <c r="D111" s="12">
        <v>0</v>
      </c>
      <c r="E111" s="13" t="s">
        <v>35</v>
      </c>
      <c r="F111" s="14">
        <v>0.41399999999999998</v>
      </c>
      <c r="G111" s="27">
        <v>0</v>
      </c>
      <c r="H111" s="27">
        <v>0</v>
      </c>
      <c r="I111" s="27">
        <v>0.23899999999999999</v>
      </c>
      <c r="J111" s="27">
        <v>0</v>
      </c>
      <c r="K111" s="27">
        <v>0</v>
      </c>
      <c r="L111" s="27">
        <v>0</v>
      </c>
      <c r="M111" s="13" t="s">
        <v>35</v>
      </c>
      <c r="N111" s="15">
        <f t="shared" si="29"/>
        <v>0.41399999999999998</v>
      </c>
      <c r="O111" s="15">
        <f t="shared" si="30"/>
        <v>0</v>
      </c>
      <c r="P111" s="15">
        <f t="shared" si="31"/>
        <v>0</v>
      </c>
      <c r="Q111" s="15">
        <f t="shared" si="32"/>
        <v>0.23899999999999999</v>
      </c>
      <c r="R111" s="15">
        <f t="shared" si="33"/>
        <v>0</v>
      </c>
      <c r="S111" s="15">
        <f t="shared" si="34"/>
        <v>0</v>
      </c>
      <c r="T111" s="15">
        <f t="shared" si="35"/>
        <v>0</v>
      </c>
    </row>
    <row r="112" spans="1:20" ht="47.25" x14ac:dyDescent="0.25">
      <c r="A112" s="16" t="s">
        <v>161</v>
      </c>
      <c r="B112" s="17" t="s">
        <v>162</v>
      </c>
      <c r="C112" s="18" t="s">
        <v>37</v>
      </c>
      <c r="D112" s="12">
        <v>0</v>
      </c>
      <c r="E112" s="13" t="s">
        <v>35</v>
      </c>
      <c r="F112" s="14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13" t="s">
        <v>35</v>
      </c>
      <c r="N112" s="15">
        <f t="shared" si="29"/>
        <v>0</v>
      </c>
      <c r="O112" s="15">
        <f t="shared" si="30"/>
        <v>0</v>
      </c>
      <c r="P112" s="15">
        <f t="shared" si="31"/>
        <v>0</v>
      </c>
      <c r="Q112" s="15">
        <f t="shared" si="32"/>
        <v>0</v>
      </c>
      <c r="R112" s="15">
        <f t="shared" si="33"/>
        <v>0</v>
      </c>
      <c r="S112" s="15">
        <f t="shared" si="34"/>
        <v>0</v>
      </c>
      <c r="T112" s="15">
        <f t="shared" si="35"/>
        <v>0</v>
      </c>
    </row>
    <row r="113" spans="1:20" ht="31.5" x14ac:dyDescent="0.25">
      <c r="A113" s="16" t="s">
        <v>163</v>
      </c>
      <c r="B113" s="17" t="s">
        <v>164</v>
      </c>
      <c r="C113" s="11" t="s">
        <v>37</v>
      </c>
      <c r="D113" s="12">
        <v>30.178333333333335</v>
      </c>
      <c r="E113" s="13" t="s">
        <v>35</v>
      </c>
      <c r="F113" s="14">
        <f>F114+F126+F127+F128</f>
        <v>1.8879999999999999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47">
        <f>L126+L127</f>
        <v>1</v>
      </c>
      <c r="M113" s="13" t="s">
        <v>35</v>
      </c>
      <c r="N113" s="15">
        <f t="shared" si="29"/>
        <v>1.8879999999999999</v>
      </c>
      <c r="O113" s="15">
        <f t="shared" si="30"/>
        <v>0</v>
      </c>
      <c r="P113" s="15">
        <f t="shared" si="31"/>
        <v>0</v>
      </c>
      <c r="Q113" s="15">
        <f t="shared" si="32"/>
        <v>0</v>
      </c>
      <c r="R113" s="15">
        <f t="shared" si="33"/>
        <v>0</v>
      </c>
      <c r="S113" s="15">
        <f t="shared" si="34"/>
        <v>0</v>
      </c>
      <c r="T113" s="15">
        <f t="shared" si="35"/>
        <v>1</v>
      </c>
    </row>
    <row r="114" spans="1:20" ht="60" x14ac:dyDescent="0.25">
      <c r="A114" s="16" t="s">
        <v>163</v>
      </c>
      <c r="B114" s="22" t="s">
        <v>216</v>
      </c>
      <c r="C114" s="16" t="s">
        <v>165</v>
      </c>
      <c r="D114" s="12">
        <v>1.5933333333333333</v>
      </c>
      <c r="E114" s="13" t="s">
        <v>35</v>
      </c>
      <c r="F114" s="14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4">
        <v>0</v>
      </c>
      <c r="M114" s="13" t="s">
        <v>35</v>
      </c>
      <c r="N114" s="15">
        <f t="shared" si="29"/>
        <v>0</v>
      </c>
      <c r="O114" s="15">
        <f t="shared" si="30"/>
        <v>0</v>
      </c>
      <c r="P114" s="15">
        <f t="shared" si="31"/>
        <v>0</v>
      </c>
      <c r="Q114" s="15">
        <f t="shared" si="32"/>
        <v>0</v>
      </c>
      <c r="R114" s="15">
        <f t="shared" si="33"/>
        <v>0</v>
      </c>
      <c r="S114" s="15">
        <f t="shared" si="34"/>
        <v>0</v>
      </c>
      <c r="T114" s="15">
        <f t="shared" si="35"/>
        <v>0</v>
      </c>
    </row>
    <row r="115" spans="1:20" ht="30" x14ac:dyDescent="0.25">
      <c r="A115" s="16" t="s">
        <v>163</v>
      </c>
      <c r="B115" s="22" t="s">
        <v>166</v>
      </c>
      <c r="C115" s="16" t="s">
        <v>167</v>
      </c>
      <c r="D115" s="12">
        <v>1.5183333333333335</v>
      </c>
      <c r="E115" s="13" t="s">
        <v>35</v>
      </c>
      <c r="F115" s="14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4">
        <v>0</v>
      </c>
      <c r="M115" s="13" t="s">
        <v>35</v>
      </c>
      <c r="N115" s="15">
        <f t="shared" si="29"/>
        <v>0</v>
      </c>
      <c r="O115" s="15">
        <f t="shared" si="30"/>
        <v>0</v>
      </c>
      <c r="P115" s="15">
        <f t="shared" si="31"/>
        <v>0</v>
      </c>
      <c r="Q115" s="15">
        <f t="shared" si="32"/>
        <v>0</v>
      </c>
      <c r="R115" s="15">
        <f t="shared" si="33"/>
        <v>0</v>
      </c>
      <c r="S115" s="15">
        <f t="shared" si="34"/>
        <v>0</v>
      </c>
      <c r="T115" s="15">
        <f t="shared" si="35"/>
        <v>0</v>
      </c>
    </row>
    <row r="116" spans="1:20" ht="30" x14ac:dyDescent="0.25">
      <c r="A116" s="16" t="s">
        <v>163</v>
      </c>
      <c r="B116" s="22" t="s">
        <v>168</v>
      </c>
      <c r="C116" s="16" t="s">
        <v>169</v>
      </c>
      <c r="D116" s="12">
        <v>0.75416666666666676</v>
      </c>
      <c r="E116" s="13" t="s">
        <v>35</v>
      </c>
      <c r="F116" s="14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13" t="s">
        <v>35</v>
      </c>
      <c r="N116" s="15">
        <f t="shared" si="29"/>
        <v>0</v>
      </c>
      <c r="O116" s="15">
        <f t="shared" si="30"/>
        <v>0</v>
      </c>
      <c r="P116" s="15">
        <f t="shared" si="31"/>
        <v>0</v>
      </c>
      <c r="Q116" s="15">
        <f t="shared" si="32"/>
        <v>0</v>
      </c>
      <c r="R116" s="15">
        <f t="shared" si="33"/>
        <v>0</v>
      </c>
      <c r="S116" s="15">
        <f t="shared" si="34"/>
        <v>0</v>
      </c>
      <c r="T116" s="15">
        <f t="shared" si="35"/>
        <v>0</v>
      </c>
    </row>
    <row r="117" spans="1:20" ht="30" hidden="1" x14ac:dyDescent="0.25">
      <c r="A117" s="16" t="s">
        <v>163</v>
      </c>
      <c r="B117" s="22" t="s">
        <v>170</v>
      </c>
      <c r="C117" s="16" t="s">
        <v>171</v>
      </c>
      <c r="D117" s="12">
        <v>2.9891666666666667</v>
      </c>
      <c r="E117" s="13" t="s">
        <v>35</v>
      </c>
      <c r="F117" s="14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13" t="s">
        <v>35</v>
      </c>
      <c r="N117" s="15">
        <f t="shared" si="29"/>
        <v>0</v>
      </c>
      <c r="O117" s="15">
        <f t="shared" si="30"/>
        <v>0</v>
      </c>
      <c r="P117" s="15">
        <f t="shared" si="31"/>
        <v>0</v>
      </c>
      <c r="Q117" s="15">
        <f t="shared" si="32"/>
        <v>0</v>
      </c>
      <c r="R117" s="15">
        <f t="shared" si="33"/>
        <v>0</v>
      </c>
      <c r="S117" s="15">
        <f t="shared" si="34"/>
        <v>0</v>
      </c>
      <c r="T117" s="15">
        <f t="shared" si="35"/>
        <v>0</v>
      </c>
    </row>
    <row r="118" spans="1:20" ht="30" hidden="1" x14ac:dyDescent="0.25">
      <c r="A118" s="16" t="s">
        <v>163</v>
      </c>
      <c r="B118" s="22" t="s">
        <v>172</v>
      </c>
      <c r="C118" s="16" t="s">
        <v>173</v>
      </c>
      <c r="D118" s="12">
        <v>0.2525</v>
      </c>
      <c r="E118" s="13" t="s">
        <v>35</v>
      </c>
      <c r="F118" s="14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13" t="s">
        <v>35</v>
      </c>
      <c r="N118" s="15">
        <f t="shared" si="29"/>
        <v>0</v>
      </c>
      <c r="O118" s="15">
        <f t="shared" si="30"/>
        <v>0</v>
      </c>
      <c r="P118" s="15">
        <f t="shared" si="31"/>
        <v>0</v>
      </c>
      <c r="Q118" s="15">
        <f t="shared" si="32"/>
        <v>0</v>
      </c>
      <c r="R118" s="15">
        <f t="shared" si="33"/>
        <v>0</v>
      </c>
      <c r="S118" s="15">
        <f t="shared" si="34"/>
        <v>0</v>
      </c>
      <c r="T118" s="15">
        <f t="shared" si="35"/>
        <v>0</v>
      </c>
    </row>
    <row r="119" spans="1:20" ht="18.75" hidden="1" x14ac:dyDescent="0.25">
      <c r="A119" s="16" t="s">
        <v>163</v>
      </c>
      <c r="B119" s="22" t="s">
        <v>174</v>
      </c>
      <c r="C119" s="16" t="s">
        <v>175</v>
      </c>
      <c r="D119" s="12">
        <v>2.9416666666666664</v>
      </c>
      <c r="E119" s="13" t="s">
        <v>35</v>
      </c>
      <c r="F119" s="14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13" t="s">
        <v>35</v>
      </c>
      <c r="N119" s="15">
        <f t="shared" si="29"/>
        <v>0</v>
      </c>
      <c r="O119" s="15">
        <f t="shared" si="30"/>
        <v>0</v>
      </c>
      <c r="P119" s="15">
        <f t="shared" si="31"/>
        <v>0</v>
      </c>
      <c r="Q119" s="15">
        <f t="shared" si="32"/>
        <v>0</v>
      </c>
      <c r="R119" s="15">
        <f t="shared" si="33"/>
        <v>0</v>
      </c>
      <c r="S119" s="15">
        <f t="shared" si="34"/>
        <v>0</v>
      </c>
      <c r="T119" s="15">
        <f t="shared" si="35"/>
        <v>0</v>
      </c>
    </row>
    <row r="120" spans="1:20" ht="30" hidden="1" x14ac:dyDescent="0.25">
      <c r="A120" s="16" t="s">
        <v>163</v>
      </c>
      <c r="B120" s="22" t="s">
        <v>168</v>
      </c>
      <c r="C120" s="16" t="s">
        <v>176</v>
      </c>
      <c r="D120" s="12">
        <v>1.1083333333333334</v>
      </c>
      <c r="E120" s="13" t="s">
        <v>35</v>
      </c>
      <c r="F120" s="14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13" t="s">
        <v>35</v>
      </c>
      <c r="N120" s="15">
        <f t="shared" si="29"/>
        <v>0</v>
      </c>
      <c r="O120" s="15">
        <f t="shared" si="30"/>
        <v>0</v>
      </c>
      <c r="P120" s="15">
        <f t="shared" si="31"/>
        <v>0</v>
      </c>
      <c r="Q120" s="15">
        <f t="shared" si="32"/>
        <v>0</v>
      </c>
      <c r="R120" s="15">
        <f t="shared" si="33"/>
        <v>0</v>
      </c>
      <c r="S120" s="15">
        <f t="shared" si="34"/>
        <v>0</v>
      </c>
      <c r="T120" s="15">
        <f t="shared" si="35"/>
        <v>0</v>
      </c>
    </row>
    <row r="121" spans="1:20" ht="18.75" x14ac:dyDescent="0.25">
      <c r="A121" s="16" t="s">
        <v>163</v>
      </c>
      <c r="B121" s="22" t="s">
        <v>177</v>
      </c>
      <c r="C121" s="16" t="s">
        <v>178</v>
      </c>
      <c r="D121" s="12">
        <v>0.30166666666666669</v>
      </c>
      <c r="E121" s="13" t="s">
        <v>35</v>
      </c>
      <c r="F121" s="14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19" t="s">
        <v>35</v>
      </c>
      <c r="N121" s="15">
        <f t="shared" si="29"/>
        <v>0</v>
      </c>
      <c r="O121" s="15">
        <f t="shared" si="30"/>
        <v>0</v>
      </c>
      <c r="P121" s="15">
        <f t="shared" si="31"/>
        <v>0</v>
      </c>
      <c r="Q121" s="15">
        <f t="shared" si="32"/>
        <v>0</v>
      </c>
      <c r="R121" s="15">
        <f t="shared" si="33"/>
        <v>0</v>
      </c>
      <c r="S121" s="15">
        <f t="shared" si="34"/>
        <v>0</v>
      </c>
      <c r="T121" s="15">
        <f t="shared" si="35"/>
        <v>0</v>
      </c>
    </row>
    <row r="122" spans="1:20" ht="30" x14ac:dyDescent="0.25">
      <c r="A122" s="16" t="s">
        <v>163</v>
      </c>
      <c r="B122" s="22" t="s">
        <v>172</v>
      </c>
      <c r="C122" s="16" t="s">
        <v>179</v>
      </c>
      <c r="D122" s="12">
        <v>0.70499999999999996</v>
      </c>
      <c r="E122" s="19">
        <v>0</v>
      </c>
      <c r="F122" s="14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19" t="s">
        <v>35</v>
      </c>
      <c r="N122" s="15">
        <f t="shared" si="29"/>
        <v>0</v>
      </c>
      <c r="O122" s="15">
        <f t="shared" si="30"/>
        <v>0</v>
      </c>
      <c r="P122" s="15">
        <f t="shared" si="31"/>
        <v>0</v>
      </c>
      <c r="Q122" s="15">
        <f t="shared" si="32"/>
        <v>0</v>
      </c>
      <c r="R122" s="15">
        <f t="shared" si="33"/>
        <v>0</v>
      </c>
      <c r="S122" s="15">
        <f t="shared" si="34"/>
        <v>0</v>
      </c>
      <c r="T122" s="15">
        <f t="shared" si="35"/>
        <v>0</v>
      </c>
    </row>
    <row r="123" spans="1:20" ht="18.75" x14ac:dyDescent="0.25">
      <c r="A123" s="16" t="s">
        <v>163</v>
      </c>
      <c r="B123" s="22" t="s">
        <v>180</v>
      </c>
      <c r="C123" s="16" t="s">
        <v>181</v>
      </c>
      <c r="D123" s="12">
        <v>0</v>
      </c>
      <c r="E123" s="19">
        <v>0</v>
      </c>
      <c r="F123" s="14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19" t="s">
        <v>35</v>
      </c>
      <c r="N123" s="15">
        <f t="shared" si="29"/>
        <v>0</v>
      </c>
      <c r="O123" s="15">
        <f t="shared" si="30"/>
        <v>0</v>
      </c>
      <c r="P123" s="15">
        <f t="shared" si="31"/>
        <v>0</v>
      </c>
      <c r="Q123" s="15">
        <f t="shared" si="32"/>
        <v>0</v>
      </c>
      <c r="R123" s="15">
        <f t="shared" si="33"/>
        <v>0</v>
      </c>
      <c r="S123" s="15">
        <f t="shared" si="34"/>
        <v>0</v>
      </c>
      <c r="T123" s="15">
        <f t="shared" si="35"/>
        <v>0</v>
      </c>
    </row>
    <row r="124" spans="1:20" ht="30" x14ac:dyDescent="0.25">
      <c r="A124" s="16" t="s">
        <v>163</v>
      </c>
      <c r="B124" s="22" t="s">
        <v>182</v>
      </c>
      <c r="C124" s="16" t="s">
        <v>183</v>
      </c>
      <c r="D124" s="12">
        <v>2.75</v>
      </c>
      <c r="E124" s="19">
        <v>0</v>
      </c>
      <c r="F124" s="14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19" t="s">
        <v>35</v>
      </c>
      <c r="N124" s="15">
        <f t="shared" si="29"/>
        <v>0</v>
      </c>
      <c r="O124" s="15">
        <f t="shared" si="30"/>
        <v>0</v>
      </c>
      <c r="P124" s="15">
        <f t="shared" si="31"/>
        <v>0</v>
      </c>
      <c r="Q124" s="15">
        <f t="shared" si="32"/>
        <v>0</v>
      </c>
      <c r="R124" s="15">
        <f t="shared" si="33"/>
        <v>0</v>
      </c>
      <c r="S124" s="15">
        <f t="shared" si="34"/>
        <v>0</v>
      </c>
      <c r="T124" s="15">
        <f t="shared" si="35"/>
        <v>0</v>
      </c>
    </row>
    <row r="125" spans="1:20" ht="30" hidden="1" x14ac:dyDescent="0.25">
      <c r="A125" s="16" t="s">
        <v>163</v>
      </c>
      <c r="B125" s="22" t="s">
        <v>172</v>
      </c>
      <c r="C125" s="16" t="s">
        <v>184</v>
      </c>
      <c r="D125" s="12">
        <v>0.61</v>
      </c>
      <c r="E125" s="19">
        <v>0</v>
      </c>
      <c r="F125" s="14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13" t="s">
        <v>35</v>
      </c>
      <c r="N125" s="15">
        <f t="shared" si="29"/>
        <v>0</v>
      </c>
      <c r="O125" s="15">
        <f t="shared" si="30"/>
        <v>0</v>
      </c>
      <c r="P125" s="15">
        <f t="shared" si="31"/>
        <v>0</v>
      </c>
      <c r="Q125" s="15">
        <f t="shared" si="32"/>
        <v>0</v>
      </c>
      <c r="R125" s="15">
        <f t="shared" si="33"/>
        <v>0</v>
      </c>
      <c r="S125" s="15">
        <f t="shared" si="34"/>
        <v>0</v>
      </c>
      <c r="T125" s="15">
        <f t="shared" si="35"/>
        <v>0</v>
      </c>
    </row>
    <row r="126" spans="1:20" ht="18.75" x14ac:dyDescent="0.25">
      <c r="A126" s="16" t="s">
        <v>163</v>
      </c>
      <c r="B126" s="22" t="s">
        <v>222</v>
      </c>
      <c r="C126" s="16" t="s">
        <v>185</v>
      </c>
      <c r="D126" s="12">
        <v>10.211666666666668</v>
      </c>
      <c r="E126" s="13" t="s">
        <v>35</v>
      </c>
      <c r="F126" s="14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4">
        <v>1</v>
      </c>
      <c r="M126" s="13" t="s">
        <v>35</v>
      </c>
      <c r="N126" s="15">
        <f t="shared" si="29"/>
        <v>0</v>
      </c>
      <c r="O126" s="15">
        <f t="shared" si="30"/>
        <v>0</v>
      </c>
      <c r="P126" s="15">
        <f t="shared" si="31"/>
        <v>0</v>
      </c>
      <c r="Q126" s="15">
        <f t="shared" si="32"/>
        <v>0</v>
      </c>
      <c r="R126" s="15">
        <f t="shared" si="33"/>
        <v>0</v>
      </c>
      <c r="S126" s="15">
        <f t="shared" si="34"/>
        <v>0</v>
      </c>
      <c r="T126" s="15">
        <f t="shared" si="35"/>
        <v>1</v>
      </c>
    </row>
    <row r="127" spans="1:20" ht="30" x14ac:dyDescent="0.25">
      <c r="A127" s="16" t="s">
        <v>163</v>
      </c>
      <c r="B127" s="22" t="s">
        <v>221</v>
      </c>
      <c r="C127" s="16" t="s">
        <v>186</v>
      </c>
      <c r="D127" s="12">
        <v>4.4425000000000008</v>
      </c>
      <c r="E127" s="13" t="s">
        <v>35</v>
      </c>
      <c r="F127" s="14">
        <v>0.38800000000000001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4">
        <v>0</v>
      </c>
      <c r="M127" s="13" t="s">
        <v>35</v>
      </c>
      <c r="N127" s="15">
        <f t="shared" si="29"/>
        <v>0.38800000000000001</v>
      </c>
      <c r="O127" s="15">
        <f t="shared" si="30"/>
        <v>0</v>
      </c>
      <c r="P127" s="15">
        <f t="shared" si="31"/>
        <v>0</v>
      </c>
      <c r="Q127" s="15">
        <f t="shared" si="32"/>
        <v>0</v>
      </c>
      <c r="R127" s="15">
        <f t="shared" si="33"/>
        <v>0</v>
      </c>
      <c r="S127" s="15">
        <f t="shared" si="34"/>
        <v>0</v>
      </c>
      <c r="T127" s="15">
        <f t="shared" si="35"/>
        <v>0</v>
      </c>
    </row>
    <row r="128" spans="1:20" ht="26.25" customHeight="1" x14ac:dyDescent="0.25">
      <c r="A128" s="16" t="s">
        <v>163</v>
      </c>
      <c r="B128" s="22" t="s">
        <v>231</v>
      </c>
      <c r="C128" s="16" t="s">
        <v>232</v>
      </c>
      <c r="D128" s="46">
        <v>1.5</v>
      </c>
      <c r="E128" s="13" t="s">
        <v>35</v>
      </c>
      <c r="F128" s="45">
        <v>1.5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44">
        <v>1</v>
      </c>
      <c r="M128" s="13" t="s">
        <v>35</v>
      </c>
      <c r="N128" s="15">
        <f t="shared" ref="N128" si="43">F128</f>
        <v>1.5</v>
      </c>
      <c r="O128" s="15">
        <f t="shared" ref="O128" si="44">G128</f>
        <v>0</v>
      </c>
      <c r="P128" s="15">
        <f t="shared" ref="P128" si="45">H128</f>
        <v>0</v>
      </c>
      <c r="Q128" s="15">
        <f t="shared" ref="Q128" si="46">I128</f>
        <v>0</v>
      </c>
      <c r="R128" s="15">
        <f t="shared" ref="R128" si="47">J128</f>
        <v>0</v>
      </c>
      <c r="S128" s="15">
        <f t="shared" ref="S128" si="48">K128</f>
        <v>0</v>
      </c>
      <c r="T128" s="15">
        <f t="shared" ref="T128" si="49">L128</f>
        <v>1</v>
      </c>
    </row>
  </sheetData>
  <mergeCells count="22">
    <mergeCell ref="A12:A16"/>
    <mergeCell ref="B12:B16"/>
    <mergeCell ref="C12:C16"/>
    <mergeCell ref="D12:D14"/>
    <mergeCell ref="E12:T12"/>
    <mergeCell ref="E13:L13"/>
    <mergeCell ref="M13:T13"/>
    <mergeCell ref="E14:L14"/>
    <mergeCell ref="M14:T14"/>
    <mergeCell ref="D15:D16"/>
    <mergeCell ref="F15:L15"/>
    <mergeCell ref="N15:T15"/>
    <mergeCell ref="A6:AA6"/>
    <mergeCell ref="A7:AA7"/>
    <mergeCell ref="A8:D8"/>
    <mergeCell ref="A9:AA9"/>
    <mergeCell ref="A10:D10"/>
    <mergeCell ref="Q1:T1"/>
    <mergeCell ref="Q2:T2"/>
    <mergeCell ref="Q3:T3"/>
    <mergeCell ref="A4:AA4"/>
    <mergeCell ref="A5:AA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основных средств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Зиля Фатиховна</cp:lastModifiedBy>
  <dcterms:created xsi:type="dcterms:W3CDTF">2019-09-11T05:24:36Z</dcterms:created>
  <dcterms:modified xsi:type="dcterms:W3CDTF">2021-02-28T12:04:10Z</dcterms:modified>
</cp:coreProperties>
</file>