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Формы утвержденные\"/>
    </mc:Choice>
  </mc:AlternateContent>
  <bookViews>
    <workbookView xWindow="0" yWindow="0" windowWidth="16380" windowHeight="8190" tabRatio="487"/>
  </bookViews>
  <sheets>
    <sheet name="Ф1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8" i="1" l="1"/>
  <c r="M29" i="1"/>
  <c r="L29" i="1"/>
  <c r="I29" i="1"/>
  <c r="M30" i="1"/>
  <c r="L30" i="1"/>
  <c r="I30" i="1"/>
  <c r="H30" i="1"/>
  <c r="G30" i="1"/>
  <c r="D30" i="1"/>
  <c r="I81" i="1" l="1"/>
  <c r="N31" i="1"/>
  <c r="N50" i="1"/>
  <c r="O49" i="1"/>
  <c r="O53" i="1"/>
  <c r="L50" i="1"/>
  <c r="I50" i="1"/>
  <c r="L52" i="1"/>
  <c r="I52" i="1"/>
  <c r="O67" i="1"/>
  <c r="T68" i="1"/>
  <c r="N68" i="1"/>
  <c r="L67" i="1"/>
  <c r="I67" i="1"/>
  <c r="O68" i="1"/>
  <c r="U68" i="1"/>
  <c r="U84" i="1"/>
  <c r="U82" i="1"/>
  <c r="L81" i="1"/>
  <c r="T83" i="1"/>
  <c r="O84" i="1"/>
  <c r="N83" i="1"/>
  <c r="N84" i="1"/>
  <c r="L26" i="1" l="1"/>
  <c r="I26" i="1"/>
  <c r="T57" i="1"/>
  <c r="T58" i="1"/>
  <c r="U58" i="1" s="1"/>
  <c r="U57" i="1"/>
  <c r="U83" i="1" l="1"/>
  <c r="H20" i="1" l="1"/>
  <c r="G20" i="1"/>
  <c r="D20" i="1"/>
  <c r="G22" i="1"/>
  <c r="D22" i="1"/>
  <c r="G27" i="1"/>
  <c r="G49" i="1"/>
  <c r="D60" i="1"/>
  <c r="G60" i="1"/>
  <c r="G61" i="1"/>
  <c r="D49" i="1"/>
  <c r="D27" i="1" l="1"/>
  <c r="M28" i="1"/>
  <c r="L28" i="1"/>
  <c r="L21" i="1" s="1"/>
  <c r="W31" i="1"/>
  <c r="W28" i="1" s="1"/>
  <c r="T31" i="1"/>
  <c r="N28" i="1"/>
  <c r="O28" i="1" s="1"/>
  <c r="V31" i="1"/>
  <c r="V28" i="1" s="1"/>
  <c r="I21" i="1" l="1"/>
  <c r="I27" i="1"/>
  <c r="N27" i="1" s="1"/>
  <c r="O27" i="1" s="1"/>
  <c r="T28" i="1"/>
  <c r="M21" i="1"/>
  <c r="V21" i="1" s="1"/>
  <c r="M27" i="1"/>
  <c r="T55" i="1"/>
  <c r="U55" i="1" s="1"/>
  <c r="I55" i="1"/>
  <c r="N55" i="1" s="1"/>
  <c r="O55" i="1" s="1"/>
  <c r="U28" i="1"/>
  <c r="U34" i="1"/>
  <c r="U35" i="1"/>
  <c r="U37" i="1"/>
  <c r="U38" i="1"/>
  <c r="U39" i="1"/>
  <c r="U40" i="1"/>
  <c r="U41" i="1"/>
  <c r="U42" i="1"/>
  <c r="U43" i="1"/>
  <c r="U44" i="1"/>
  <c r="U52" i="1"/>
  <c r="O34" i="1"/>
  <c r="O35" i="1"/>
  <c r="O37" i="1"/>
  <c r="O38" i="1"/>
  <c r="O39" i="1"/>
  <c r="O40" i="1"/>
  <c r="O41" i="1"/>
  <c r="O42" i="1"/>
  <c r="O43" i="1"/>
  <c r="O44" i="1"/>
  <c r="O50" i="1"/>
  <c r="O56" i="1"/>
  <c r="O58" i="1"/>
  <c r="T21" i="1"/>
  <c r="U21" i="1" s="1"/>
  <c r="T23" i="1"/>
  <c r="T24" i="1"/>
  <c r="T25" i="1"/>
  <c r="T26" i="1"/>
  <c r="U26" i="1" s="1"/>
  <c r="T29" i="1"/>
  <c r="T30" i="1"/>
  <c r="U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8" i="1"/>
  <c r="T50" i="1"/>
  <c r="U50" i="1" s="1"/>
  <c r="T51" i="1"/>
  <c r="T52" i="1"/>
  <c r="T53" i="1"/>
  <c r="U53" i="1" s="1"/>
  <c r="T56" i="1"/>
  <c r="U56" i="1" s="1"/>
  <c r="T59" i="1"/>
  <c r="N23" i="1"/>
  <c r="N24" i="1"/>
  <c r="N25" i="1"/>
  <c r="N26" i="1"/>
  <c r="O26" i="1" s="1"/>
  <c r="N21" i="1"/>
  <c r="O21" i="1" s="1"/>
  <c r="O31" i="1"/>
  <c r="N53" i="1"/>
  <c r="N52" i="1"/>
  <c r="O52" i="1" s="1"/>
  <c r="N56" i="1"/>
  <c r="N57" i="1"/>
  <c r="O57" i="1" s="1"/>
  <c r="N58" i="1"/>
  <c r="M20" i="1" l="1"/>
  <c r="V20" i="1" s="1"/>
  <c r="W20" i="1" s="1"/>
  <c r="V27" i="1"/>
  <c r="W27" i="1" s="1"/>
  <c r="I54" i="1"/>
  <c r="N54" i="1" s="1"/>
  <c r="O54" i="1" s="1"/>
  <c r="L54" i="1"/>
  <c r="L61" i="1"/>
  <c r="L60" i="1" s="1"/>
  <c r="T60" i="1" s="1"/>
  <c r="U60" i="1" s="1"/>
  <c r="I61" i="1"/>
  <c r="I60" i="1" s="1"/>
  <c r="T62" i="1"/>
  <c r="U62" i="1" s="1"/>
  <c r="U61" i="1" s="1"/>
  <c r="N62" i="1"/>
  <c r="T64" i="1"/>
  <c r="U64" i="1" s="1"/>
  <c r="N64" i="1"/>
  <c r="T67" i="1"/>
  <c r="U67" i="1" s="1"/>
  <c r="N67" i="1"/>
  <c r="T74" i="1"/>
  <c r="U74" i="1" s="1"/>
  <c r="N74" i="1"/>
  <c r="O74" i="1" s="1"/>
  <c r="I73" i="1"/>
  <c r="N73" i="1" s="1"/>
  <c r="O73" i="1" s="1"/>
  <c r="I72" i="1"/>
  <c r="N72" i="1" s="1"/>
  <c r="O72" i="1" s="1"/>
  <c r="L73" i="1"/>
  <c r="T73" i="1" s="1"/>
  <c r="U73" i="1" s="1"/>
  <c r="T82" i="1"/>
  <c r="T84" i="1"/>
  <c r="T81" i="1"/>
  <c r="U81" i="1" s="1"/>
  <c r="N82" i="1"/>
  <c r="O82" i="1" s="1"/>
  <c r="O83" i="1"/>
  <c r="N81" i="1"/>
  <c r="O81" i="1" s="1"/>
  <c r="T54" i="1" l="1"/>
  <c r="U54" i="1" s="1"/>
  <c r="L49" i="1"/>
  <c r="T61" i="1"/>
  <c r="O62" i="1"/>
  <c r="O61" i="1" s="1"/>
  <c r="N61" i="1"/>
  <c r="L72" i="1"/>
  <c r="I49" i="1"/>
  <c r="N60" i="1"/>
  <c r="O60" i="1" s="1"/>
  <c r="T72" i="1" l="1"/>
  <c r="U72" i="1" s="1"/>
  <c r="N49" i="1"/>
  <c r="I22" i="1"/>
  <c r="I20" i="1" s="1"/>
  <c r="N20" i="1" s="1"/>
  <c r="O20" i="1" s="1"/>
  <c r="L27" i="1" l="1"/>
  <c r="L22" i="1"/>
  <c r="T22" i="1" s="1"/>
  <c r="U22" i="1" s="1"/>
  <c r="T49" i="1"/>
  <c r="U49" i="1" s="1"/>
  <c r="N22" i="1"/>
  <c r="O22" i="1" s="1"/>
  <c r="L20" i="1" l="1"/>
  <c r="T20" i="1" s="1"/>
  <c r="U20" i="1" s="1"/>
  <c r="T27" i="1"/>
  <c r="U27" i="1" s="1"/>
</calcChain>
</file>

<file path=xl/sharedStrings.xml><?xml version="1.0" encoding="utf-8"?>
<sst xmlns="http://schemas.openxmlformats.org/spreadsheetml/2006/main" count="1097" uniqueCount="157">
  <si>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</si>
  <si>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</si>
  <si>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</si>
  <si>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</si>
  <si>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</si>
  <si>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</si>
  <si>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</si>
  <si>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АО "Учалинские электрические сети"</t>
  </si>
  <si>
    <t>полное наименование субъекта электроэнергетики</t>
  </si>
  <si>
    <t>Год раскрытия информации:</t>
  </si>
  <si>
    <t>2020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</si>
  <si>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</si>
  <si>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</si>
  <si>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</si>
  <si>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</si>
  <si>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</si>
  <si>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</si>
  <si>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</si>
  <si>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</si>
  <si>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</si>
  <si>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</si>
  <si>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</si>
  <si>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</si>
  <si>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</si>
  <si>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</si>
  <si>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</si>
  <si>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</si>
  <si>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</si>
  <si>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</si>
  <si>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</si>
  <si>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</si>
  <si>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</si>
  <si>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</si>
  <si>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</si>
  <si>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</si>
  <si>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</si>
  <si>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</si>
  <si>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</si>
  <si>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</si>
  <si>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</si>
  <si>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</si>
  <si>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</si>
  <si>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</si>
  <si>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</si>
  <si>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</si>
  <si>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</si>
  <si>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</si>
  <si>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</si>
  <si>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</si>
  <si>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</si>
  <si>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</si>
  <si>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</si>
  <si>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</si>
  <si>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</si>
  <si>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</si>
  <si>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</si>
  <si>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</si>
  <si>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</si>
  <si>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</si>
  <si>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</si>
  <si>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</si>
  <si>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</si>
  <si>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</si>
  <si>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</si>
  <si>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</si>
  <si>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</si>
  <si>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</si>
  <si>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</si>
  <si>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</si>
  <si>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</si>
  <si>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</si>
  <si>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</si>
  <si>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</si>
  <si>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</si>
  <si>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</si>
  <si>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</si>
  <si>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</si>
  <si>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</si>
  <si>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</si>
  <si>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</si>
  <si>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</si>
  <si>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</si>
  <si>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</si>
  <si>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</si>
  <si>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</si>
  <si>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</si>
  <si>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</si>
  <si>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</si>
  <si>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</si>
  <si>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</si>
  <si>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</si>
  <si>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</si>
  <si>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</si>
  <si>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</si>
  <si>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</si>
  <si>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</si>
  <si>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</si>
  <si>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</si>
  <si>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</si>
  <si>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</si>
  <si>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</si>
  <si>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</si>
  <si>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</si>
  <si>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</si>
  <si>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</si>
  <si>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</si>
  <si>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</si>
  <si>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</si>
  <si>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</si>
  <si>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</si>
  <si>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</si>
  <si>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</si>
  <si>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</si>
  <si>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</si>
  <si>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</si>
  <si>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</si>
  <si>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</si>
  <si>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</si>
  <si>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</si>
  <si>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</si>
  <si>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</si>
  <si>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</si>
  <si>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</si>
  <si>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</si>
  <si>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</si>
  <si>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</si>
  <si>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</si>
  <si>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</si>
  <si>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</si>
  <si>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</si>
  <si>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</si>
  <si>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</si>
  <si>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</si>
  <si>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</si>
  <si>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Приобретение оборудования (не требующего монтажа)</t>
  </si>
  <si>
    <t>I_UES_T1</t>
  </si>
  <si>
    <t>Всего за 2020 год</t>
  </si>
  <si>
    <t>Замена масляных выключателей на вакуумные в РП №2 г.Учалы (3 шт)</t>
  </si>
  <si>
    <t>H_UES_P2</t>
  </si>
  <si>
    <t>Реконструкция ВЛ-0,4 кВ ф-1 ТП-41 (1,9 км)</t>
  </si>
  <si>
    <t>Реконструкция ВЛ-0,4 кВ ф-4 ТП-82 (1,67 км)</t>
  </si>
  <si>
    <t>Реконструкция ВЛ- 10 кВ от ПС-77 п.Миндяк (1,6 км)</t>
  </si>
  <si>
    <t>H_UES_P46</t>
  </si>
  <si>
    <t>H_UES_P47</t>
  </si>
  <si>
    <t>H_UES_P3</t>
  </si>
  <si>
    <t>Создание системы АСКУЭ (422 точек учета)</t>
  </si>
  <si>
    <t>H_UES_P4</t>
  </si>
  <si>
    <t xml:space="preserve">Специализированная техника и механизмы(автовышка) </t>
  </si>
  <si>
    <t>H_UES_H2</t>
  </si>
  <si>
    <t>H_UES_H6</t>
  </si>
  <si>
    <t>Строительство ВОЛС (9 км)</t>
  </si>
  <si>
    <t>H_UES_C1 2020</t>
  </si>
  <si>
    <t>1.6.</t>
  </si>
  <si>
    <t>Установка приборов учета в РП-2</t>
  </si>
  <si>
    <t>III</t>
  </si>
  <si>
    <t>Протокол техсовета № 6 от15.09.20 перенос на 4 квартал</t>
  </si>
  <si>
    <t>Приказом Минпрома РБ № 184-О от 17.07.2020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</si>
</sst>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"/>
  </numFmts>
  <fonts count="14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2CC"/>
        <bgColor rgb="FFFFFF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CC"/>
        <bgColor rgb="FFFFF2CC"/>
      </patternFill>
    </fill>
    <fill>
      <patternFill patternType="solid">
        <fgColor rgb="FFCCFFCC"/>
        <bgColor rgb="FFDEEBF7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67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/>
    </xf>
    <xf numFmtId="0" fontId="0" fillId="2" borderId="0" xfId="0" applyFill="1"/>
    <xf numFmtId="0" fontId="3" fillId="0" borderId="0" xfId="0" applyFont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49" fontId="5" fillId="0" borderId="1" xfId="0" applyNumberFormat="1" applyFont="1" applyBorder="1" applyAlignment="1"/>
    <xf numFmtId="0" fontId="5" fillId="2" borderId="1" xfId="0" applyFont="1" applyFill="1" applyBorder="1" applyAlignment="1"/>
    <xf numFmtId="0" fontId="5" fillId="0" borderId="1" xfId="0" applyFont="1" applyBorder="1" applyAlignment="1"/>
    <xf numFmtId="0" fontId="3" fillId="0" borderId="1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164" fontId="10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0" fontId="9" fillId="7" borderId="0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left" vertical="center" wrapText="1"/>
    </xf>
    <xf numFmtId="49" fontId="11" fillId="0" borderId="2" xfId="2" applyNumberFormat="1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left" vertical="center" wrapText="1"/>
    </xf>
    <xf numFmtId="49" fontId="8" fillId="8" borderId="2" xfId="0" applyNumberFormat="1" applyFont="1" applyFill="1" applyBorder="1" applyAlignment="1">
      <alignment horizontal="center" vertical="center"/>
    </xf>
    <xf numFmtId="49" fontId="8" fillId="8" borderId="2" xfId="0" applyNumberFormat="1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4"/>
  <sheetViews>
    <sheetView tabSelected="1" view="pageBreakPreview" topLeftCell="I54" zoomScaleNormal="100" workbookViewId="0">
      <selection activeCell="X65" sqref="X65"/>
    </sheetView>
  </sheetViews>
  <sheetFormatPr defaultRowHeight="15" outlineLevelRow="1" x14ac:dyDescent="0.2"/>
  <cols>
    <col min="1" max="1" width="6.140625" style="1"/>
    <col min="2" max="2" width="37" style="1"/>
    <col min="3" max="3" width="14.140625" style="1" customWidth="1"/>
    <col min="4" max="7" width="6.140625" style="1"/>
    <col min="8" max="8" width="7.42578125" style="1" bestFit="1" customWidth="1"/>
    <col min="9" max="10" width="6.140625" style="1"/>
    <col min="11" max="11" width="7.140625" style="1"/>
    <col min="12" max="12" width="6.140625" style="1"/>
    <col min="13" max="13" width="6.140625" style="1" customWidth="1"/>
    <col min="14" max="14" width="9.140625" style="1" customWidth="1"/>
    <col min="15" max="15" width="8.140625" style="1" customWidth="1"/>
    <col min="16" max="19" width="6.140625" style="1"/>
    <col min="20" max="20" width="9" style="1" customWidth="1"/>
    <col min="21" max="23" width="6.140625" style="1"/>
    <col min="24" max="24" width="27.5703125" style="1"/>
    <col min="25" max="1025" width="6.140625" style="1"/>
  </cols>
  <sheetData>
    <row r="1" spans="1:1024" s="2" customFormat="1" ht="11.25" x14ac:dyDescent="0.2">
      <c r="D1" s="3"/>
      <c r="I1" s="3"/>
      <c r="L1" s="3"/>
      <c r="X1" s="4" t="s">
        <v>0</v>
      </c>
    </row>
    <row r="2" spans="1:1024" ht="24" customHeight="1" x14ac:dyDescent="0.2">
      <c r="A2" s="2"/>
      <c r="B2" s="2"/>
      <c r="C2" s="2"/>
      <c r="D2" s="3"/>
      <c r="E2" s="2"/>
      <c r="F2" s="2"/>
      <c r="G2" s="2"/>
      <c r="H2" s="2"/>
      <c r="I2" s="3"/>
      <c r="J2" s="2"/>
      <c r="K2" s="2"/>
      <c r="L2" s="3"/>
      <c r="M2" s="2"/>
      <c r="N2" s="2"/>
      <c r="O2" s="2"/>
      <c r="P2" s="5"/>
      <c r="Q2" s="5"/>
      <c r="R2" s="5"/>
      <c r="S2" s="5"/>
      <c r="T2" s="5"/>
      <c r="U2" s="5"/>
      <c r="V2" s="64" t="s">
        <v>1</v>
      </c>
      <c r="W2" s="64"/>
      <c r="X2" s="64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6" customFormat="1" ht="12" customHeight="1" x14ac:dyDescent="0.2">
      <c r="A3" s="65" t="s">
        <v>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</row>
    <row r="4" spans="1:1024" x14ac:dyDescent="0.2">
      <c r="A4"/>
      <c r="B4"/>
      <c r="C4"/>
      <c r="D4" s="7"/>
      <c r="E4"/>
      <c r="F4"/>
      <c r="G4"/>
      <c r="H4" s="8" t="s">
        <v>3</v>
      </c>
      <c r="I4" s="62" t="s">
        <v>154</v>
      </c>
      <c r="J4" s="62"/>
      <c r="K4" s="6" t="s">
        <v>4</v>
      </c>
      <c r="L4" s="62" t="s">
        <v>10</v>
      </c>
      <c r="M4" s="62"/>
      <c r="N4" s="6" t="s">
        <v>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/>
      <c r="B5"/>
      <c r="C5"/>
      <c r="D5" s="7"/>
      <c r="E5"/>
      <c r="F5"/>
      <c r="G5"/>
      <c r="H5"/>
      <c r="I5" s="7"/>
      <c r="J5"/>
      <c r="K5"/>
      <c r="L5" s="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6" customFormat="1" ht="14.25" x14ac:dyDescent="0.2">
      <c r="D6" s="9"/>
      <c r="H6" s="8" t="s">
        <v>6</v>
      </c>
      <c r="I6" s="66" t="s">
        <v>7</v>
      </c>
      <c r="J6" s="66"/>
      <c r="K6" s="66"/>
      <c r="L6" s="66"/>
      <c r="M6" s="66"/>
      <c r="N6" s="66"/>
      <c r="O6" s="66"/>
      <c r="P6" s="66"/>
      <c r="Q6" s="66"/>
      <c r="R6" s="66"/>
    </row>
    <row r="7" spans="1:1024" s="2" customFormat="1" ht="12.75" customHeight="1" x14ac:dyDescent="0.2">
      <c r="D7" s="3"/>
      <c r="I7" s="61" t="s">
        <v>8</v>
      </c>
      <c r="J7" s="61"/>
      <c r="K7" s="61"/>
      <c r="L7" s="61"/>
      <c r="M7" s="61"/>
      <c r="N7" s="61"/>
      <c r="O7" s="61"/>
      <c r="P7" s="61"/>
      <c r="Q7" s="61"/>
      <c r="R7" s="61"/>
    </row>
    <row r="8" spans="1:1024" ht="11.25" customHeight="1" x14ac:dyDescent="0.2">
      <c r="A8"/>
      <c r="B8"/>
      <c r="C8"/>
      <c r="D8" s="7"/>
      <c r="E8"/>
      <c r="F8"/>
      <c r="G8"/>
      <c r="H8"/>
      <c r="I8" s="7"/>
      <c r="J8"/>
      <c r="K8"/>
      <c r="L8" s="7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6" customFormat="1" ht="12" x14ac:dyDescent="0.2">
      <c r="D9" s="9"/>
      <c r="I9" s="9"/>
      <c r="K9" s="8" t="s">
        <v>9</v>
      </c>
      <c r="L9" s="62" t="s">
        <v>10</v>
      </c>
      <c r="M9" s="62"/>
      <c r="N9" s="6" t="s">
        <v>11</v>
      </c>
    </row>
    <row r="10" spans="1:1024" ht="11.25" customHeight="1" x14ac:dyDescent="0.2">
      <c r="A10"/>
      <c r="B10"/>
      <c r="C10"/>
      <c r="D10" s="7"/>
      <c r="E10"/>
      <c r="F10"/>
      <c r="G10"/>
      <c r="H10"/>
      <c r="I10" s="7"/>
      <c r="J10"/>
      <c r="K10"/>
      <c r="L10" s="7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6" customFormat="1" ht="14.25" x14ac:dyDescent="0.2">
      <c r="D11" s="9"/>
      <c r="I11" s="9"/>
      <c r="J11" s="8" t="s">
        <v>12</v>
      </c>
      <c r="K11" s="10" t="s">
        <v>156</v>
      </c>
      <c r="L11" s="11"/>
      <c r="M11" s="12"/>
      <c r="N11" s="12"/>
      <c r="O11" s="12"/>
      <c r="P11" s="12"/>
      <c r="Q11" s="12"/>
      <c r="R11" s="12"/>
      <c r="S11" s="12"/>
      <c r="T11" s="13"/>
      <c r="U11" s="13"/>
      <c r="V11" s="13"/>
    </row>
    <row r="12" spans="1:1024" s="2" customFormat="1" ht="12.75" customHeight="1" x14ac:dyDescent="0.2">
      <c r="D12" s="3"/>
      <c r="I12" s="3"/>
      <c r="K12" s="14" t="s">
        <v>13</v>
      </c>
      <c r="L12" s="15"/>
      <c r="M12" s="14"/>
      <c r="N12" s="14"/>
      <c r="O12" s="14"/>
      <c r="P12" s="14"/>
      <c r="Q12" s="14"/>
      <c r="R12" s="14"/>
      <c r="S12" s="14"/>
    </row>
    <row r="13" spans="1:1024" ht="11.25" customHeight="1" x14ac:dyDescent="0.2">
      <c r="A13"/>
      <c r="B13"/>
      <c r="C13"/>
      <c r="D13" s="7"/>
      <c r="E13"/>
      <c r="F13"/>
      <c r="G13"/>
      <c r="H13"/>
      <c r="I13" s="7"/>
      <c r="J13"/>
      <c r="K13"/>
      <c r="L13" s="7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2" customFormat="1" ht="15" customHeight="1" x14ac:dyDescent="0.2">
      <c r="A14" s="58" t="s">
        <v>14</v>
      </c>
      <c r="B14" s="58" t="s">
        <v>15</v>
      </c>
      <c r="C14" s="58" t="s">
        <v>16</v>
      </c>
      <c r="D14" s="63" t="s">
        <v>17</v>
      </c>
      <c r="E14" s="63"/>
      <c r="F14" s="63"/>
      <c r="G14" s="63"/>
      <c r="H14" s="63"/>
      <c r="I14" s="63"/>
      <c r="J14" s="63"/>
      <c r="K14" s="63"/>
      <c r="L14" s="63"/>
      <c r="M14" s="63"/>
      <c r="N14" s="58" t="s">
        <v>18</v>
      </c>
      <c r="O14" s="58"/>
      <c r="P14" s="58"/>
      <c r="Q14" s="58"/>
      <c r="R14" s="58"/>
      <c r="S14" s="58"/>
      <c r="T14" s="58"/>
      <c r="U14" s="58"/>
      <c r="V14" s="58"/>
      <c r="W14" s="58"/>
      <c r="X14" s="58" t="s">
        <v>19</v>
      </c>
    </row>
    <row r="15" spans="1:1024" ht="15" customHeight="1" x14ac:dyDescent="0.2">
      <c r="A15" s="58"/>
      <c r="B15" s="58"/>
      <c r="C15" s="58"/>
      <c r="D15" s="59" t="s">
        <v>136</v>
      </c>
      <c r="E15" s="59"/>
      <c r="F15" s="59"/>
      <c r="G15" s="59"/>
      <c r="H15" s="59"/>
      <c r="I15" s="59"/>
      <c r="J15" s="59"/>
      <c r="K15" s="59"/>
      <c r="L15" s="59"/>
      <c r="M15" s="59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5" customHeight="1" x14ac:dyDescent="0.2">
      <c r="A16" s="58"/>
      <c r="B16" s="58"/>
      <c r="C16" s="58"/>
      <c r="D16" s="59" t="s">
        <v>20</v>
      </c>
      <c r="E16" s="59"/>
      <c r="F16" s="59"/>
      <c r="G16" s="59"/>
      <c r="H16" s="59"/>
      <c r="I16" s="59" t="s">
        <v>21</v>
      </c>
      <c r="J16" s="59"/>
      <c r="K16" s="59"/>
      <c r="L16" s="59"/>
      <c r="M16" s="59"/>
      <c r="N16" s="60" t="s">
        <v>22</v>
      </c>
      <c r="O16" s="60"/>
      <c r="P16" s="60" t="s">
        <v>23</v>
      </c>
      <c r="Q16" s="60"/>
      <c r="R16" s="60" t="s">
        <v>24</v>
      </c>
      <c r="S16" s="60"/>
      <c r="T16" s="60" t="s">
        <v>25</v>
      </c>
      <c r="U16" s="60"/>
      <c r="V16" s="60" t="s">
        <v>26</v>
      </c>
      <c r="W16" s="60"/>
      <c r="X16" s="58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11.75" customHeight="1" x14ac:dyDescent="0.2">
      <c r="A17" s="58"/>
      <c r="B17" s="58"/>
      <c r="C17" s="58"/>
      <c r="D17" s="60" t="s">
        <v>22</v>
      </c>
      <c r="E17" s="60" t="s">
        <v>23</v>
      </c>
      <c r="F17" s="60" t="s">
        <v>24</v>
      </c>
      <c r="G17" s="60" t="s">
        <v>25</v>
      </c>
      <c r="H17" s="60" t="s">
        <v>27</v>
      </c>
      <c r="I17" s="60" t="s">
        <v>28</v>
      </c>
      <c r="J17" s="60" t="s">
        <v>23</v>
      </c>
      <c r="K17" s="60" t="s">
        <v>24</v>
      </c>
      <c r="L17" s="60" t="s">
        <v>25</v>
      </c>
      <c r="M17" s="60" t="s">
        <v>27</v>
      </c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58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40.5" customHeight="1" x14ac:dyDescent="0.2">
      <c r="A18" s="58"/>
      <c r="B18" s="58"/>
      <c r="C18" s="58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16" t="s">
        <v>29</v>
      </c>
      <c r="O18" s="16" t="s">
        <v>30</v>
      </c>
      <c r="P18" s="16" t="s">
        <v>29</v>
      </c>
      <c r="Q18" s="16" t="s">
        <v>30</v>
      </c>
      <c r="R18" s="16" t="s">
        <v>29</v>
      </c>
      <c r="S18" s="16" t="s">
        <v>30</v>
      </c>
      <c r="T18" s="16" t="s">
        <v>29</v>
      </c>
      <c r="U18" s="16" t="s">
        <v>30</v>
      </c>
      <c r="V18" s="16" t="s">
        <v>29</v>
      </c>
      <c r="W18" s="16" t="s">
        <v>30</v>
      </c>
      <c r="X18" s="5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5.75" customHeight="1" x14ac:dyDescent="0.2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7">
        <v>6</v>
      </c>
      <c r="G19" s="17">
        <v>7</v>
      </c>
      <c r="H19" s="17">
        <v>8</v>
      </c>
      <c r="I19" s="17">
        <v>9</v>
      </c>
      <c r="J19" s="17">
        <v>10</v>
      </c>
      <c r="K19" s="17">
        <v>11</v>
      </c>
      <c r="L19" s="17">
        <v>12</v>
      </c>
      <c r="M19" s="17">
        <v>13</v>
      </c>
      <c r="N19" s="17">
        <v>14</v>
      </c>
      <c r="O19" s="17">
        <v>15</v>
      </c>
      <c r="P19" s="17">
        <v>16</v>
      </c>
      <c r="Q19" s="17">
        <v>17</v>
      </c>
      <c r="R19" s="17">
        <v>18</v>
      </c>
      <c r="S19" s="17">
        <v>19</v>
      </c>
      <c r="T19" s="17">
        <v>20</v>
      </c>
      <c r="U19" s="17">
        <v>21</v>
      </c>
      <c r="V19" s="17">
        <v>22</v>
      </c>
      <c r="W19" s="17">
        <v>23</v>
      </c>
      <c r="X19" s="17">
        <v>24</v>
      </c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26" customFormat="1" ht="26.1" customHeight="1" x14ac:dyDescent="0.2">
      <c r="A20" s="18" t="s">
        <v>31</v>
      </c>
      <c r="B20" s="19" t="s">
        <v>32</v>
      </c>
      <c r="C20" s="19" t="s">
        <v>33</v>
      </c>
      <c r="D20" s="20">
        <f>D21+D22+D26</f>
        <v>46.271000000000001</v>
      </c>
      <c r="E20" s="21" t="s">
        <v>34</v>
      </c>
      <c r="F20" s="21" t="s">
        <v>34</v>
      </c>
      <c r="G20" s="20">
        <f>G21+G22+G26</f>
        <v>42.870999999999995</v>
      </c>
      <c r="H20" s="20">
        <f>H21</f>
        <v>3.4</v>
      </c>
      <c r="I20" s="20">
        <f>I21+I22+I26</f>
        <v>34.679000000000002</v>
      </c>
      <c r="J20" s="21" t="s">
        <v>34</v>
      </c>
      <c r="K20" s="21" t="s">
        <v>34</v>
      </c>
      <c r="L20" s="20">
        <f>L27</f>
        <v>31.569000000000003</v>
      </c>
      <c r="M20" s="20">
        <f>M27</f>
        <v>3.11</v>
      </c>
      <c r="N20" s="23">
        <f>I20-D20</f>
        <v>-11.591999999999999</v>
      </c>
      <c r="O20" s="24">
        <f>N20/D20*100</f>
        <v>-25.052408636078749</v>
      </c>
      <c r="P20" s="21" t="s">
        <v>34</v>
      </c>
      <c r="Q20" s="21" t="s">
        <v>34</v>
      </c>
      <c r="R20" s="21" t="s">
        <v>34</v>
      </c>
      <c r="S20" s="21" t="s">
        <v>34</v>
      </c>
      <c r="T20" s="23">
        <f>L20-G20</f>
        <v>-11.301999999999992</v>
      </c>
      <c r="U20" s="24">
        <f>T20/G20*100</f>
        <v>-26.362809358307466</v>
      </c>
      <c r="V20" s="22">
        <f>M20-H20</f>
        <v>-0.29000000000000004</v>
      </c>
      <c r="W20" s="25">
        <f>V20/H20*100</f>
        <v>-8.529411764705884</v>
      </c>
      <c r="X20" s="21" t="s">
        <v>34</v>
      </c>
    </row>
    <row r="21" spans="1:1024" s="27" customFormat="1" ht="19.5" customHeight="1" x14ac:dyDescent="0.2">
      <c r="A21" s="18" t="s">
        <v>35</v>
      </c>
      <c r="B21" s="19" t="s">
        <v>36</v>
      </c>
      <c r="C21" s="19" t="s">
        <v>33</v>
      </c>
      <c r="D21" s="20">
        <v>17.510000000000002</v>
      </c>
      <c r="E21" s="21" t="s">
        <v>34</v>
      </c>
      <c r="F21" s="21" t="s">
        <v>34</v>
      </c>
      <c r="G21" s="20">
        <v>14.11</v>
      </c>
      <c r="H21" s="22">
        <v>3.4</v>
      </c>
      <c r="I21" s="20">
        <f>I28</f>
        <v>9.2370000000000001</v>
      </c>
      <c r="J21" s="21" t="s">
        <v>34</v>
      </c>
      <c r="K21" s="21" t="s">
        <v>34</v>
      </c>
      <c r="L21" s="20">
        <f>L28</f>
        <v>6.1269999999999998</v>
      </c>
      <c r="M21" s="20">
        <f>M28</f>
        <v>3.11</v>
      </c>
      <c r="N21" s="23">
        <f t="shared" ref="N21:N26" si="0">I21-D21</f>
        <v>-8.2730000000000015</v>
      </c>
      <c r="O21" s="24">
        <f t="shared" ref="O21:O58" si="1">N21/D21*100</f>
        <v>-47.247287264420336</v>
      </c>
      <c r="P21" s="21" t="s">
        <v>34</v>
      </c>
      <c r="Q21" s="21" t="s">
        <v>34</v>
      </c>
      <c r="R21" s="21" t="s">
        <v>34</v>
      </c>
      <c r="S21" s="21" t="s">
        <v>34</v>
      </c>
      <c r="T21" s="23">
        <f t="shared" ref="T21:T59" si="2">L21-G21</f>
        <v>-7.9829999999999997</v>
      </c>
      <c r="U21" s="24">
        <f t="shared" ref="U21:U58" si="3">T21/G21*100</f>
        <v>-56.576895818568396</v>
      </c>
      <c r="V21" s="22">
        <f>M21-H21</f>
        <v>-0.29000000000000004</v>
      </c>
      <c r="W21" s="25">
        <v>34</v>
      </c>
      <c r="X21" s="21" t="s">
        <v>34</v>
      </c>
    </row>
    <row r="22" spans="1:1024" s="28" customFormat="1" ht="27" customHeight="1" x14ac:dyDescent="0.25">
      <c r="A22" s="18" t="s">
        <v>37</v>
      </c>
      <c r="B22" s="19" t="s">
        <v>38</v>
      </c>
      <c r="C22" s="19" t="s">
        <v>33</v>
      </c>
      <c r="D22" s="20">
        <f>D49</f>
        <v>22.760999999999999</v>
      </c>
      <c r="E22" s="21" t="s">
        <v>34</v>
      </c>
      <c r="F22" s="21" t="s">
        <v>34</v>
      </c>
      <c r="G22" s="20">
        <f>G49</f>
        <v>22.760999999999999</v>
      </c>
      <c r="H22" s="21" t="s">
        <v>34</v>
      </c>
      <c r="I22" s="20">
        <f>I49</f>
        <v>19.815000000000001</v>
      </c>
      <c r="J22" s="21" t="s">
        <v>34</v>
      </c>
      <c r="K22" s="21" t="s">
        <v>34</v>
      </c>
      <c r="L22" s="20">
        <f>L49</f>
        <v>19.815000000000001</v>
      </c>
      <c r="M22" s="22">
        <v>0</v>
      </c>
      <c r="N22" s="23">
        <f>N49</f>
        <v>-2.945999999999998</v>
      </c>
      <c r="O22" s="24">
        <f t="shared" si="1"/>
        <v>-12.943192302622899</v>
      </c>
      <c r="P22" s="21" t="s">
        <v>34</v>
      </c>
      <c r="Q22" s="21" t="s">
        <v>34</v>
      </c>
      <c r="R22" s="21" t="s">
        <v>34</v>
      </c>
      <c r="S22" s="21" t="s">
        <v>34</v>
      </c>
      <c r="T22" s="23">
        <f t="shared" si="2"/>
        <v>-2.945999999999998</v>
      </c>
      <c r="U22" s="24">
        <f t="shared" si="3"/>
        <v>-12.943192302622899</v>
      </c>
      <c r="V22" s="22" t="s">
        <v>34</v>
      </c>
      <c r="W22" s="21" t="s">
        <v>34</v>
      </c>
      <c r="X22" s="21" t="s">
        <v>34</v>
      </c>
    </row>
    <row r="23" spans="1:1024" ht="39" customHeight="1" x14ac:dyDescent="0.2">
      <c r="A23" s="18" t="s">
        <v>39</v>
      </c>
      <c r="B23" s="19" t="s">
        <v>40</v>
      </c>
      <c r="C23" s="19" t="s">
        <v>33</v>
      </c>
      <c r="D23" s="20">
        <v>0</v>
      </c>
      <c r="E23" s="21" t="s">
        <v>34</v>
      </c>
      <c r="F23" s="21" t="s">
        <v>34</v>
      </c>
      <c r="G23" s="20">
        <v>0</v>
      </c>
      <c r="H23" s="21" t="s">
        <v>34</v>
      </c>
      <c r="I23" s="20">
        <v>0</v>
      </c>
      <c r="J23" s="21" t="s">
        <v>34</v>
      </c>
      <c r="K23" s="21" t="s">
        <v>34</v>
      </c>
      <c r="L23" s="20">
        <v>0</v>
      </c>
      <c r="M23" s="21" t="s">
        <v>34</v>
      </c>
      <c r="N23" s="23">
        <f t="shared" si="0"/>
        <v>0</v>
      </c>
      <c r="O23" s="24" t="s">
        <v>34</v>
      </c>
      <c r="P23" s="21" t="s">
        <v>34</v>
      </c>
      <c r="Q23" s="21" t="s">
        <v>34</v>
      </c>
      <c r="R23" s="21" t="s">
        <v>34</v>
      </c>
      <c r="S23" s="21" t="s">
        <v>34</v>
      </c>
      <c r="T23" s="23">
        <f t="shared" si="2"/>
        <v>0</v>
      </c>
      <c r="U23" s="21" t="s">
        <v>34</v>
      </c>
      <c r="V23" s="21" t="s">
        <v>34</v>
      </c>
      <c r="W23" s="21" t="s">
        <v>34</v>
      </c>
      <c r="X23" s="21" t="s">
        <v>34</v>
      </c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27" customHeight="1" x14ac:dyDescent="0.2">
      <c r="A24" s="18" t="s">
        <v>41</v>
      </c>
      <c r="B24" s="19" t="s">
        <v>42</v>
      </c>
      <c r="C24" s="19" t="s">
        <v>33</v>
      </c>
      <c r="D24" s="20">
        <v>0</v>
      </c>
      <c r="E24" s="21" t="s">
        <v>34</v>
      </c>
      <c r="F24" s="21" t="s">
        <v>34</v>
      </c>
      <c r="G24" s="20">
        <v>0</v>
      </c>
      <c r="H24" s="21" t="s">
        <v>34</v>
      </c>
      <c r="I24" s="20">
        <v>0</v>
      </c>
      <c r="J24" s="21" t="s">
        <v>34</v>
      </c>
      <c r="K24" s="21" t="s">
        <v>34</v>
      </c>
      <c r="L24" s="20">
        <v>0</v>
      </c>
      <c r="M24" s="21" t="s">
        <v>34</v>
      </c>
      <c r="N24" s="23">
        <f t="shared" si="0"/>
        <v>0</v>
      </c>
      <c r="O24" s="21" t="s">
        <v>34</v>
      </c>
      <c r="P24" s="21" t="s">
        <v>34</v>
      </c>
      <c r="Q24" s="21" t="s">
        <v>34</v>
      </c>
      <c r="R24" s="21" t="s">
        <v>34</v>
      </c>
      <c r="S24" s="21" t="s">
        <v>34</v>
      </c>
      <c r="T24" s="23">
        <f t="shared" si="2"/>
        <v>0</v>
      </c>
      <c r="U24" s="21" t="s">
        <v>34</v>
      </c>
      <c r="V24" s="21" t="s">
        <v>34</v>
      </c>
      <c r="W24" s="21" t="s">
        <v>34</v>
      </c>
      <c r="X24" s="21" t="s">
        <v>34</v>
      </c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30" customHeight="1" x14ac:dyDescent="0.2">
      <c r="A25" s="18" t="s">
        <v>43</v>
      </c>
      <c r="B25" s="19" t="s">
        <v>44</v>
      </c>
      <c r="C25" s="19" t="s">
        <v>33</v>
      </c>
      <c r="D25" s="20">
        <v>0</v>
      </c>
      <c r="E25" s="21" t="s">
        <v>34</v>
      </c>
      <c r="F25" s="21" t="s">
        <v>34</v>
      </c>
      <c r="G25" s="20">
        <v>0</v>
      </c>
      <c r="H25" s="21" t="s">
        <v>34</v>
      </c>
      <c r="I25" s="20">
        <v>0</v>
      </c>
      <c r="J25" s="21" t="s">
        <v>34</v>
      </c>
      <c r="K25" s="21" t="s">
        <v>34</v>
      </c>
      <c r="L25" s="20">
        <v>0</v>
      </c>
      <c r="M25" s="21" t="s">
        <v>34</v>
      </c>
      <c r="N25" s="23">
        <f t="shared" si="0"/>
        <v>0</v>
      </c>
      <c r="O25" s="21" t="s">
        <v>34</v>
      </c>
      <c r="P25" s="21" t="s">
        <v>34</v>
      </c>
      <c r="Q25" s="21" t="s">
        <v>34</v>
      </c>
      <c r="R25" s="21" t="s">
        <v>34</v>
      </c>
      <c r="S25" s="21" t="s">
        <v>34</v>
      </c>
      <c r="T25" s="23">
        <f t="shared" si="2"/>
        <v>0</v>
      </c>
      <c r="U25" s="21" t="s">
        <v>34</v>
      </c>
      <c r="V25" s="21" t="s">
        <v>34</v>
      </c>
      <c r="W25" s="21" t="s">
        <v>34</v>
      </c>
      <c r="X25" s="21" t="s">
        <v>34</v>
      </c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20.25" customHeight="1" x14ac:dyDescent="0.2">
      <c r="A26" s="18" t="s">
        <v>45</v>
      </c>
      <c r="B26" s="19" t="s">
        <v>46</v>
      </c>
      <c r="C26" s="19" t="s">
        <v>33</v>
      </c>
      <c r="D26" s="20">
        <v>6</v>
      </c>
      <c r="E26" s="21" t="s">
        <v>34</v>
      </c>
      <c r="F26" s="21" t="s">
        <v>34</v>
      </c>
      <c r="G26" s="20">
        <v>6</v>
      </c>
      <c r="H26" s="21" t="s">
        <v>34</v>
      </c>
      <c r="I26" s="20">
        <f>I81</f>
        <v>5.6270000000000007</v>
      </c>
      <c r="J26" s="21" t="s">
        <v>34</v>
      </c>
      <c r="K26" s="21" t="s">
        <v>34</v>
      </c>
      <c r="L26" s="20">
        <f>L81</f>
        <v>5.6270000000000007</v>
      </c>
      <c r="M26" s="21" t="s">
        <v>34</v>
      </c>
      <c r="N26" s="23">
        <f t="shared" si="0"/>
        <v>-0.37299999999999933</v>
      </c>
      <c r="O26" s="24">
        <f t="shared" si="1"/>
        <v>-6.2166666666666561</v>
      </c>
      <c r="P26" s="21" t="s">
        <v>34</v>
      </c>
      <c r="Q26" s="21" t="s">
        <v>34</v>
      </c>
      <c r="R26" s="21" t="s">
        <v>34</v>
      </c>
      <c r="S26" s="21" t="s">
        <v>34</v>
      </c>
      <c r="T26" s="23">
        <f t="shared" si="2"/>
        <v>-0.37299999999999933</v>
      </c>
      <c r="U26" s="24">
        <f t="shared" si="3"/>
        <v>-6.2166666666666561</v>
      </c>
      <c r="V26" s="22" t="s">
        <v>34</v>
      </c>
      <c r="W26" s="21" t="s">
        <v>34</v>
      </c>
      <c r="X26" s="21" t="s">
        <v>34</v>
      </c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8.75" customHeight="1" x14ac:dyDescent="0.2">
      <c r="A27" s="18" t="s">
        <v>47</v>
      </c>
      <c r="B27" s="19" t="s">
        <v>7</v>
      </c>
      <c r="C27" s="19" t="s">
        <v>33</v>
      </c>
      <c r="D27" s="20">
        <f>D28+D49+D81</f>
        <v>46.271000000000001</v>
      </c>
      <c r="E27" s="21" t="s">
        <v>34</v>
      </c>
      <c r="F27" s="21" t="s">
        <v>34</v>
      </c>
      <c r="G27" s="20">
        <f>G28+G49+G81</f>
        <v>42.870999999999995</v>
      </c>
      <c r="H27" s="22">
        <v>3.4</v>
      </c>
      <c r="I27" s="20">
        <f>I28+I49+I81</f>
        <v>34.679000000000002</v>
      </c>
      <c r="J27" s="30" t="s">
        <v>34</v>
      </c>
      <c r="K27" s="30" t="s">
        <v>34</v>
      </c>
      <c r="L27" s="20">
        <f>L28+L49+L81</f>
        <v>31.569000000000003</v>
      </c>
      <c r="M27" s="22">
        <f>M28</f>
        <v>3.11</v>
      </c>
      <c r="N27" s="23">
        <f>I27-D27</f>
        <v>-11.591999999999999</v>
      </c>
      <c r="O27" s="24">
        <f t="shared" si="1"/>
        <v>-25.052408636078749</v>
      </c>
      <c r="P27" s="21" t="s">
        <v>34</v>
      </c>
      <c r="Q27" s="21" t="s">
        <v>34</v>
      </c>
      <c r="R27" s="21" t="s">
        <v>34</v>
      </c>
      <c r="S27" s="21" t="s">
        <v>34</v>
      </c>
      <c r="T27" s="23">
        <f t="shared" si="2"/>
        <v>-11.301999999999992</v>
      </c>
      <c r="U27" s="24">
        <f t="shared" si="3"/>
        <v>-26.362809358307466</v>
      </c>
      <c r="V27" s="22">
        <f>M27-H27</f>
        <v>-0.29000000000000004</v>
      </c>
      <c r="W27" s="25">
        <f>V27/H27*100</f>
        <v>-8.529411764705884</v>
      </c>
      <c r="X27" s="21" t="s">
        <v>34</v>
      </c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s="57" customFormat="1" ht="22.35" customHeight="1" x14ac:dyDescent="0.25">
      <c r="A28" s="53" t="s">
        <v>48</v>
      </c>
      <c r="B28" s="48" t="s">
        <v>49</v>
      </c>
      <c r="C28" s="48" t="s">
        <v>33</v>
      </c>
      <c r="D28" s="50">
        <v>17.509999999999998</v>
      </c>
      <c r="E28" s="52" t="s">
        <v>34</v>
      </c>
      <c r="F28" s="52" t="s">
        <v>34</v>
      </c>
      <c r="G28" s="50">
        <v>14.11</v>
      </c>
      <c r="H28" s="51">
        <v>3.4</v>
      </c>
      <c r="I28" s="50">
        <f>I29</f>
        <v>9.2370000000000001</v>
      </c>
      <c r="J28" s="52" t="s">
        <v>34</v>
      </c>
      <c r="K28" s="52" t="s">
        <v>34</v>
      </c>
      <c r="L28" s="50">
        <f>L31</f>
        <v>6.1269999999999998</v>
      </c>
      <c r="M28" s="50">
        <f>M31</f>
        <v>3.11</v>
      </c>
      <c r="N28" s="54">
        <f>N31</f>
        <v>-9.0819999999999972</v>
      </c>
      <c r="O28" s="55">
        <f>N28/D28*100</f>
        <v>-51.867504283266697</v>
      </c>
      <c r="P28" s="52" t="s">
        <v>34</v>
      </c>
      <c r="Q28" s="52" t="s">
        <v>34</v>
      </c>
      <c r="R28" s="52" t="s">
        <v>34</v>
      </c>
      <c r="S28" s="52" t="s">
        <v>34</v>
      </c>
      <c r="T28" s="54">
        <f>L28-G28</f>
        <v>-7.9829999999999997</v>
      </c>
      <c r="U28" s="55">
        <f t="shared" si="3"/>
        <v>-56.576895818568396</v>
      </c>
      <c r="V28" s="51">
        <f>V31</f>
        <v>-0.29000000000000004</v>
      </c>
      <c r="W28" s="56">
        <f>W31</f>
        <v>-8.529411764705884</v>
      </c>
      <c r="X28" s="52" t="s">
        <v>34</v>
      </c>
    </row>
    <row r="29" spans="1:1024" ht="42" customHeight="1" x14ac:dyDescent="0.2">
      <c r="A29" s="18" t="s">
        <v>50</v>
      </c>
      <c r="B29" s="19" t="s">
        <v>51</v>
      </c>
      <c r="C29" s="19" t="s">
        <v>33</v>
      </c>
      <c r="D29" s="20">
        <v>0</v>
      </c>
      <c r="E29" s="21" t="s">
        <v>34</v>
      </c>
      <c r="F29" s="21" t="s">
        <v>34</v>
      </c>
      <c r="G29" s="20">
        <v>0</v>
      </c>
      <c r="H29" s="21" t="s">
        <v>34</v>
      </c>
      <c r="I29" s="20">
        <f>I30+I32</f>
        <v>9.2370000000000001</v>
      </c>
      <c r="J29" s="21" t="s">
        <v>34</v>
      </c>
      <c r="K29" s="21" t="s">
        <v>34</v>
      </c>
      <c r="L29" s="20">
        <f>L30+L32</f>
        <v>6.1269999999999998</v>
      </c>
      <c r="M29" s="20">
        <f>M30+M32</f>
        <v>3.11</v>
      </c>
      <c r="N29" s="23">
        <v>0</v>
      </c>
      <c r="O29" s="21" t="s">
        <v>34</v>
      </c>
      <c r="P29" s="21" t="s">
        <v>34</v>
      </c>
      <c r="Q29" s="21" t="s">
        <v>34</v>
      </c>
      <c r="R29" s="21" t="s">
        <v>34</v>
      </c>
      <c r="S29" s="21" t="s">
        <v>34</v>
      </c>
      <c r="T29" s="23">
        <f t="shared" si="2"/>
        <v>6.1269999999999998</v>
      </c>
      <c r="U29" s="21" t="s">
        <v>34</v>
      </c>
      <c r="V29" s="21" t="s">
        <v>34</v>
      </c>
      <c r="W29" s="21" t="s">
        <v>34</v>
      </c>
      <c r="X29" s="21" t="s">
        <v>34</v>
      </c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52.15" customHeight="1" outlineLevel="1" x14ac:dyDescent="0.2">
      <c r="A30" s="18" t="s">
        <v>52</v>
      </c>
      <c r="B30" s="19" t="s">
        <v>53</v>
      </c>
      <c r="C30" s="19" t="s">
        <v>33</v>
      </c>
      <c r="D30" s="20">
        <f>D31</f>
        <v>17.509999999999998</v>
      </c>
      <c r="E30" s="21" t="s">
        <v>34</v>
      </c>
      <c r="F30" s="21" t="s">
        <v>34</v>
      </c>
      <c r="G30" s="20">
        <f>G31</f>
        <v>14.11</v>
      </c>
      <c r="H30" s="22">
        <f>H31</f>
        <v>3.4</v>
      </c>
      <c r="I30" s="20">
        <f>I31</f>
        <v>8.4280000000000008</v>
      </c>
      <c r="J30" s="21" t="s">
        <v>34</v>
      </c>
      <c r="K30" s="21" t="s">
        <v>34</v>
      </c>
      <c r="L30" s="20">
        <f>L31</f>
        <v>6.1269999999999998</v>
      </c>
      <c r="M30" s="22">
        <f>M31</f>
        <v>3.11</v>
      </c>
      <c r="N30" s="23">
        <v>0</v>
      </c>
      <c r="O30" s="21" t="s">
        <v>34</v>
      </c>
      <c r="P30" s="21" t="s">
        <v>34</v>
      </c>
      <c r="Q30" s="21" t="s">
        <v>34</v>
      </c>
      <c r="R30" s="21" t="s">
        <v>34</v>
      </c>
      <c r="S30" s="21" t="s">
        <v>34</v>
      </c>
      <c r="T30" s="23">
        <f t="shared" si="2"/>
        <v>-7.9829999999999997</v>
      </c>
      <c r="U30" s="21" t="s">
        <v>34</v>
      </c>
      <c r="V30" s="21" t="s">
        <v>34</v>
      </c>
      <c r="W30" s="21" t="s">
        <v>34</v>
      </c>
      <c r="X30" s="21" t="s">
        <v>34</v>
      </c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39" customHeight="1" outlineLevel="1" x14ac:dyDescent="0.2">
      <c r="A31" s="31" t="s">
        <v>52</v>
      </c>
      <c r="B31" s="32" t="s">
        <v>54</v>
      </c>
      <c r="C31" s="38" t="s">
        <v>135</v>
      </c>
      <c r="D31" s="20">
        <v>17.509999999999998</v>
      </c>
      <c r="E31" s="21" t="s">
        <v>34</v>
      </c>
      <c r="F31" s="21" t="s">
        <v>34</v>
      </c>
      <c r="G31" s="29">
        <v>14.11</v>
      </c>
      <c r="H31" s="22">
        <v>3.4</v>
      </c>
      <c r="I31" s="20">
        <v>8.4280000000000008</v>
      </c>
      <c r="J31" s="21" t="s">
        <v>34</v>
      </c>
      <c r="K31" s="21" t="s">
        <v>34</v>
      </c>
      <c r="L31" s="20">
        <v>6.1269999999999998</v>
      </c>
      <c r="M31" s="20">
        <v>3.11</v>
      </c>
      <c r="N31" s="23">
        <f>I31-D31</f>
        <v>-9.0819999999999972</v>
      </c>
      <c r="O31" s="24">
        <f t="shared" si="1"/>
        <v>-51.867504283266697</v>
      </c>
      <c r="P31" s="21" t="s">
        <v>34</v>
      </c>
      <c r="Q31" s="21" t="s">
        <v>34</v>
      </c>
      <c r="R31" s="21" t="s">
        <v>34</v>
      </c>
      <c r="S31" s="21" t="s">
        <v>34</v>
      </c>
      <c r="T31" s="23">
        <f>L31-G31</f>
        <v>-7.9829999999999997</v>
      </c>
      <c r="U31" s="24">
        <f t="shared" si="3"/>
        <v>-56.576895818568396</v>
      </c>
      <c r="V31" s="22">
        <f>M31-H31</f>
        <v>-0.29000000000000004</v>
      </c>
      <c r="W31" s="25">
        <f>V31/H31*100</f>
        <v>-8.529411764705884</v>
      </c>
      <c r="X31" s="21" t="s">
        <v>34</v>
      </c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48.6" customHeight="1" outlineLevel="1" x14ac:dyDescent="0.2">
      <c r="A32" s="18" t="s">
        <v>55</v>
      </c>
      <c r="B32" s="19" t="s">
        <v>56</v>
      </c>
      <c r="C32" s="19" t="s">
        <v>33</v>
      </c>
      <c r="D32" s="20">
        <v>0</v>
      </c>
      <c r="E32" s="21" t="s">
        <v>34</v>
      </c>
      <c r="F32" s="21" t="s">
        <v>34</v>
      </c>
      <c r="G32" s="20">
        <v>0</v>
      </c>
      <c r="H32" s="21" t="s">
        <v>34</v>
      </c>
      <c r="I32" s="20">
        <v>0.80900000000000005</v>
      </c>
      <c r="J32" s="21" t="s">
        <v>34</v>
      </c>
      <c r="K32" s="21" t="s">
        <v>34</v>
      </c>
      <c r="L32" s="20">
        <v>0</v>
      </c>
      <c r="M32" s="21">
        <v>0</v>
      </c>
      <c r="N32" s="23">
        <v>0</v>
      </c>
      <c r="O32" s="21" t="s">
        <v>34</v>
      </c>
      <c r="P32" s="21" t="s">
        <v>34</v>
      </c>
      <c r="Q32" s="21" t="s">
        <v>34</v>
      </c>
      <c r="R32" s="21" t="s">
        <v>34</v>
      </c>
      <c r="S32" s="21" t="s">
        <v>34</v>
      </c>
      <c r="T32" s="23">
        <f t="shared" si="2"/>
        <v>0</v>
      </c>
      <c r="U32" s="21" t="s">
        <v>34</v>
      </c>
      <c r="V32" s="21" t="s">
        <v>34</v>
      </c>
      <c r="W32" s="21" t="s">
        <v>34</v>
      </c>
      <c r="X32" s="21" t="s">
        <v>34</v>
      </c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44.1" customHeight="1" x14ac:dyDescent="0.2">
      <c r="A33" s="18" t="s">
        <v>57</v>
      </c>
      <c r="B33" s="19" t="s">
        <v>58</v>
      </c>
      <c r="C33" s="19" t="s">
        <v>33</v>
      </c>
      <c r="D33" s="20">
        <v>0</v>
      </c>
      <c r="E33" s="21" t="s">
        <v>34</v>
      </c>
      <c r="F33" s="21" t="s">
        <v>34</v>
      </c>
      <c r="G33" s="20">
        <v>0</v>
      </c>
      <c r="H33" s="21" t="s">
        <v>34</v>
      </c>
      <c r="I33" s="20">
        <v>0</v>
      </c>
      <c r="J33" s="21" t="s">
        <v>34</v>
      </c>
      <c r="K33" s="21" t="s">
        <v>34</v>
      </c>
      <c r="L33" s="20">
        <v>0</v>
      </c>
      <c r="M33" s="21" t="s">
        <v>34</v>
      </c>
      <c r="N33" s="23">
        <v>0</v>
      </c>
      <c r="O33" s="21" t="s">
        <v>34</v>
      </c>
      <c r="P33" s="21" t="s">
        <v>34</v>
      </c>
      <c r="Q33" s="21" t="s">
        <v>34</v>
      </c>
      <c r="R33" s="21" t="s">
        <v>34</v>
      </c>
      <c r="S33" s="21" t="s">
        <v>34</v>
      </c>
      <c r="T33" s="23">
        <f t="shared" si="2"/>
        <v>0</v>
      </c>
      <c r="U33" s="21" t="s">
        <v>34</v>
      </c>
      <c r="V33" s="21" t="s">
        <v>34</v>
      </c>
      <c r="W33" s="21" t="s">
        <v>34</v>
      </c>
      <c r="X33" s="21" t="s">
        <v>34</v>
      </c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49.5" hidden="1" customHeight="1" outlineLevel="1" x14ac:dyDescent="0.2">
      <c r="A34" s="18" t="s">
        <v>59</v>
      </c>
      <c r="B34" s="19" t="s">
        <v>60</v>
      </c>
      <c r="C34" s="19" t="s">
        <v>33</v>
      </c>
      <c r="D34" s="20">
        <v>0</v>
      </c>
      <c r="E34" s="21" t="s">
        <v>34</v>
      </c>
      <c r="F34" s="21" t="s">
        <v>34</v>
      </c>
      <c r="G34" s="20">
        <v>0</v>
      </c>
      <c r="H34" s="21" t="s">
        <v>34</v>
      </c>
      <c r="I34" s="20">
        <v>0</v>
      </c>
      <c r="J34" s="21" t="s">
        <v>34</v>
      </c>
      <c r="K34" s="21" t="s">
        <v>34</v>
      </c>
      <c r="L34" s="20">
        <v>0</v>
      </c>
      <c r="M34" s="21" t="s">
        <v>34</v>
      </c>
      <c r="N34" s="23">
        <v>0</v>
      </c>
      <c r="O34" s="24" t="e">
        <f t="shared" si="1"/>
        <v>#DIV/0!</v>
      </c>
      <c r="P34" s="21" t="s">
        <v>34</v>
      </c>
      <c r="Q34" s="21" t="s">
        <v>34</v>
      </c>
      <c r="R34" s="21" t="s">
        <v>34</v>
      </c>
      <c r="S34" s="21" t="s">
        <v>34</v>
      </c>
      <c r="T34" s="23">
        <f t="shared" si="2"/>
        <v>0</v>
      </c>
      <c r="U34" s="24" t="e">
        <f t="shared" si="3"/>
        <v>#DIV/0!</v>
      </c>
      <c r="V34" s="21" t="s">
        <v>34</v>
      </c>
      <c r="W34" s="21" t="s">
        <v>34</v>
      </c>
      <c r="X34" s="21" t="s">
        <v>34</v>
      </c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33" hidden="1" customHeight="1" outlineLevel="1" x14ac:dyDescent="0.2">
      <c r="A35" s="18" t="s">
        <v>61</v>
      </c>
      <c r="B35" s="19" t="s">
        <v>62</v>
      </c>
      <c r="C35" s="19" t="s">
        <v>33</v>
      </c>
      <c r="D35" s="20">
        <v>0</v>
      </c>
      <c r="E35" s="21" t="s">
        <v>34</v>
      </c>
      <c r="F35" s="21" t="s">
        <v>34</v>
      </c>
      <c r="G35" s="20">
        <v>0</v>
      </c>
      <c r="H35" s="21" t="s">
        <v>34</v>
      </c>
      <c r="I35" s="20">
        <v>0</v>
      </c>
      <c r="J35" s="21" t="s">
        <v>34</v>
      </c>
      <c r="K35" s="21" t="s">
        <v>34</v>
      </c>
      <c r="L35" s="20">
        <v>0</v>
      </c>
      <c r="M35" s="21" t="s">
        <v>34</v>
      </c>
      <c r="N35" s="23">
        <v>0</v>
      </c>
      <c r="O35" s="24" t="e">
        <f t="shared" si="1"/>
        <v>#DIV/0!</v>
      </c>
      <c r="P35" s="21" t="s">
        <v>34</v>
      </c>
      <c r="Q35" s="21" t="s">
        <v>34</v>
      </c>
      <c r="R35" s="21" t="s">
        <v>34</v>
      </c>
      <c r="S35" s="21" t="s">
        <v>34</v>
      </c>
      <c r="T35" s="23">
        <f t="shared" si="2"/>
        <v>0</v>
      </c>
      <c r="U35" s="24" t="e">
        <f t="shared" si="3"/>
        <v>#DIV/0!</v>
      </c>
      <c r="V35" s="21" t="s">
        <v>34</v>
      </c>
      <c r="W35" s="21" t="s">
        <v>34</v>
      </c>
      <c r="X35" s="21" t="s">
        <v>34</v>
      </c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5.25" customHeight="1" collapsed="1" x14ac:dyDescent="0.2">
      <c r="A36" s="18" t="s">
        <v>63</v>
      </c>
      <c r="B36" s="19" t="s">
        <v>64</v>
      </c>
      <c r="C36" s="19" t="s">
        <v>33</v>
      </c>
      <c r="D36" s="20">
        <v>0</v>
      </c>
      <c r="E36" s="21" t="s">
        <v>34</v>
      </c>
      <c r="F36" s="21" t="s">
        <v>34</v>
      </c>
      <c r="G36" s="20">
        <v>0</v>
      </c>
      <c r="H36" s="21" t="s">
        <v>34</v>
      </c>
      <c r="I36" s="20">
        <v>0</v>
      </c>
      <c r="J36" s="21" t="s">
        <v>34</v>
      </c>
      <c r="K36" s="21" t="s">
        <v>34</v>
      </c>
      <c r="L36" s="20">
        <v>0</v>
      </c>
      <c r="M36" s="21" t="s">
        <v>34</v>
      </c>
      <c r="N36" s="23">
        <v>0</v>
      </c>
      <c r="O36" s="21" t="s">
        <v>34</v>
      </c>
      <c r="P36" s="21" t="s">
        <v>34</v>
      </c>
      <c r="Q36" s="21" t="s">
        <v>34</v>
      </c>
      <c r="R36" s="21" t="s">
        <v>34</v>
      </c>
      <c r="S36" s="21" t="s">
        <v>34</v>
      </c>
      <c r="T36" s="23">
        <f t="shared" si="2"/>
        <v>0</v>
      </c>
      <c r="U36" s="21" t="s">
        <v>34</v>
      </c>
      <c r="V36" s="21" t="s">
        <v>34</v>
      </c>
      <c r="W36" s="21" t="s">
        <v>34</v>
      </c>
      <c r="X36" s="21" t="s">
        <v>34</v>
      </c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35.25" hidden="1" customHeight="1" outlineLevel="1" x14ac:dyDescent="0.2">
      <c r="A37" s="18" t="s">
        <v>65</v>
      </c>
      <c r="B37" s="19" t="s">
        <v>66</v>
      </c>
      <c r="C37" s="19" t="s">
        <v>33</v>
      </c>
      <c r="D37" s="20">
        <v>0</v>
      </c>
      <c r="E37" s="21" t="s">
        <v>34</v>
      </c>
      <c r="F37" s="21" t="s">
        <v>34</v>
      </c>
      <c r="G37" s="20">
        <v>0</v>
      </c>
      <c r="H37" s="21" t="s">
        <v>34</v>
      </c>
      <c r="I37" s="20">
        <v>0</v>
      </c>
      <c r="J37" s="21" t="s">
        <v>34</v>
      </c>
      <c r="K37" s="21" t="s">
        <v>34</v>
      </c>
      <c r="L37" s="20">
        <v>0</v>
      </c>
      <c r="M37" s="21" t="s">
        <v>34</v>
      </c>
      <c r="N37" s="23">
        <v>0</v>
      </c>
      <c r="O37" s="24" t="e">
        <f t="shared" si="1"/>
        <v>#DIV/0!</v>
      </c>
      <c r="P37" s="21" t="s">
        <v>34</v>
      </c>
      <c r="Q37" s="21" t="s">
        <v>34</v>
      </c>
      <c r="R37" s="21" t="s">
        <v>34</v>
      </c>
      <c r="S37" s="21" t="s">
        <v>34</v>
      </c>
      <c r="T37" s="23">
        <f t="shared" si="2"/>
        <v>0</v>
      </c>
      <c r="U37" s="24" t="e">
        <f t="shared" si="3"/>
        <v>#DIV/0!</v>
      </c>
      <c r="V37" s="21" t="s">
        <v>34</v>
      </c>
      <c r="W37" s="21" t="s">
        <v>34</v>
      </c>
      <c r="X37" s="21" t="s">
        <v>34</v>
      </c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69.75" hidden="1" customHeight="1" outlineLevel="1" x14ac:dyDescent="0.2">
      <c r="A38" s="18" t="s">
        <v>67</v>
      </c>
      <c r="B38" s="19" t="s">
        <v>68</v>
      </c>
      <c r="C38" s="19" t="s">
        <v>33</v>
      </c>
      <c r="D38" s="20">
        <v>0</v>
      </c>
      <c r="E38" s="21" t="s">
        <v>34</v>
      </c>
      <c r="F38" s="21" t="s">
        <v>34</v>
      </c>
      <c r="G38" s="20">
        <v>0</v>
      </c>
      <c r="H38" s="21" t="s">
        <v>34</v>
      </c>
      <c r="I38" s="20">
        <v>0</v>
      </c>
      <c r="J38" s="21" t="s">
        <v>34</v>
      </c>
      <c r="K38" s="21" t="s">
        <v>34</v>
      </c>
      <c r="L38" s="20">
        <v>0</v>
      </c>
      <c r="M38" s="21" t="s">
        <v>34</v>
      </c>
      <c r="N38" s="23">
        <v>0</v>
      </c>
      <c r="O38" s="24" t="e">
        <f t="shared" si="1"/>
        <v>#DIV/0!</v>
      </c>
      <c r="P38" s="21" t="s">
        <v>34</v>
      </c>
      <c r="Q38" s="21" t="s">
        <v>34</v>
      </c>
      <c r="R38" s="21" t="s">
        <v>34</v>
      </c>
      <c r="S38" s="21" t="s">
        <v>34</v>
      </c>
      <c r="T38" s="23">
        <f t="shared" si="2"/>
        <v>0</v>
      </c>
      <c r="U38" s="24" t="e">
        <f t="shared" si="3"/>
        <v>#DIV/0!</v>
      </c>
      <c r="V38" s="21" t="s">
        <v>34</v>
      </c>
      <c r="W38" s="21" t="s">
        <v>34</v>
      </c>
      <c r="X38" s="21" t="s">
        <v>34</v>
      </c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69.75" hidden="1" customHeight="1" outlineLevel="1" x14ac:dyDescent="0.2">
      <c r="A39" s="18" t="s">
        <v>67</v>
      </c>
      <c r="B39" s="19" t="s">
        <v>69</v>
      </c>
      <c r="C39" s="19" t="s">
        <v>33</v>
      </c>
      <c r="D39" s="20">
        <v>0</v>
      </c>
      <c r="E39" s="21" t="s">
        <v>34</v>
      </c>
      <c r="F39" s="21" t="s">
        <v>34</v>
      </c>
      <c r="G39" s="20">
        <v>0</v>
      </c>
      <c r="H39" s="21" t="s">
        <v>34</v>
      </c>
      <c r="I39" s="20">
        <v>0</v>
      </c>
      <c r="J39" s="21" t="s">
        <v>34</v>
      </c>
      <c r="K39" s="21" t="s">
        <v>34</v>
      </c>
      <c r="L39" s="20">
        <v>0</v>
      </c>
      <c r="M39" s="21" t="s">
        <v>34</v>
      </c>
      <c r="N39" s="23">
        <v>0</v>
      </c>
      <c r="O39" s="24" t="e">
        <f t="shared" si="1"/>
        <v>#DIV/0!</v>
      </c>
      <c r="P39" s="21" t="s">
        <v>34</v>
      </c>
      <c r="Q39" s="21" t="s">
        <v>34</v>
      </c>
      <c r="R39" s="21" t="s">
        <v>34</v>
      </c>
      <c r="S39" s="21" t="s">
        <v>34</v>
      </c>
      <c r="T39" s="23">
        <f t="shared" si="2"/>
        <v>0</v>
      </c>
      <c r="U39" s="24" t="e">
        <f t="shared" si="3"/>
        <v>#DIV/0!</v>
      </c>
      <c r="V39" s="21" t="s">
        <v>34</v>
      </c>
      <c r="W39" s="21" t="s">
        <v>34</v>
      </c>
      <c r="X39" s="21" t="s">
        <v>34</v>
      </c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69.75" hidden="1" customHeight="1" outlineLevel="1" x14ac:dyDescent="0.2">
      <c r="A40" s="18" t="s">
        <v>67</v>
      </c>
      <c r="B40" s="19" t="s">
        <v>70</v>
      </c>
      <c r="C40" s="19" t="s">
        <v>33</v>
      </c>
      <c r="D40" s="20">
        <v>0</v>
      </c>
      <c r="E40" s="21" t="s">
        <v>34</v>
      </c>
      <c r="F40" s="21" t="s">
        <v>34</v>
      </c>
      <c r="G40" s="20">
        <v>0</v>
      </c>
      <c r="H40" s="21" t="s">
        <v>34</v>
      </c>
      <c r="I40" s="20">
        <v>0</v>
      </c>
      <c r="J40" s="21" t="s">
        <v>34</v>
      </c>
      <c r="K40" s="21" t="s">
        <v>34</v>
      </c>
      <c r="L40" s="20">
        <v>0</v>
      </c>
      <c r="M40" s="21" t="s">
        <v>34</v>
      </c>
      <c r="N40" s="23">
        <v>0</v>
      </c>
      <c r="O40" s="24" t="e">
        <f t="shared" si="1"/>
        <v>#DIV/0!</v>
      </c>
      <c r="P40" s="21" t="s">
        <v>34</v>
      </c>
      <c r="Q40" s="21" t="s">
        <v>34</v>
      </c>
      <c r="R40" s="21" t="s">
        <v>34</v>
      </c>
      <c r="S40" s="21" t="s">
        <v>34</v>
      </c>
      <c r="T40" s="23">
        <f t="shared" si="2"/>
        <v>0</v>
      </c>
      <c r="U40" s="24" t="e">
        <f t="shared" si="3"/>
        <v>#DIV/0!</v>
      </c>
      <c r="V40" s="21" t="s">
        <v>34</v>
      </c>
      <c r="W40" s="21" t="s">
        <v>34</v>
      </c>
      <c r="X40" s="21" t="s">
        <v>34</v>
      </c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5.25" hidden="1" customHeight="1" outlineLevel="1" x14ac:dyDescent="0.2">
      <c r="A41" s="18" t="s">
        <v>67</v>
      </c>
      <c r="B41" s="19" t="s">
        <v>71</v>
      </c>
      <c r="C41" s="19" t="s">
        <v>33</v>
      </c>
      <c r="D41" s="20">
        <v>0</v>
      </c>
      <c r="E41" s="21" t="s">
        <v>34</v>
      </c>
      <c r="F41" s="21" t="s">
        <v>34</v>
      </c>
      <c r="G41" s="20">
        <v>0</v>
      </c>
      <c r="H41" s="21" t="s">
        <v>34</v>
      </c>
      <c r="I41" s="20">
        <v>0</v>
      </c>
      <c r="J41" s="21" t="s">
        <v>34</v>
      </c>
      <c r="K41" s="21" t="s">
        <v>34</v>
      </c>
      <c r="L41" s="20">
        <v>0</v>
      </c>
      <c r="M41" s="21" t="s">
        <v>34</v>
      </c>
      <c r="N41" s="23">
        <v>0</v>
      </c>
      <c r="O41" s="24" t="e">
        <f t="shared" si="1"/>
        <v>#DIV/0!</v>
      </c>
      <c r="P41" s="21" t="s">
        <v>34</v>
      </c>
      <c r="Q41" s="21" t="s">
        <v>34</v>
      </c>
      <c r="R41" s="21" t="s">
        <v>34</v>
      </c>
      <c r="S41" s="21" t="s">
        <v>34</v>
      </c>
      <c r="T41" s="23">
        <f t="shared" si="2"/>
        <v>0</v>
      </c>
      <c r="U41" s="24" t="e">
        <f t="shared" si="3"/>
        <v>#DIV/0!</v>
      </c>
      <c r="V41" s="21" t="s">
        <v>34</v>
      </c>
      <c r="W41" s="21" t="s">
        <v>34</v>
      </c>
      <c r="X41" s="21" t="s">
        <v>34</v>
      </c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79.5" hidden="1" customHeight="1" outlineLevel="1" x14ac:dyDescent="0.2">
      <c r="A42" s="18" t="s">
        <v>72</v>
      </c>
      <c r="B42" s="19" t="s">
        <v>68</v>
      </c>
      <c r="C42" s="19" t="s">
        <v>33</v>
      </c>
      <c r="D42" s="20">
        <v>0</v>
      </c>
      <c r="E42" s="21" t="s">
        <v>34</v>
      </c>
      <c r="F42" s="21" t="s">
        <v>34</v>
      </c>
      <c r="G42" s="20">
        <v>0</v>
      </c>
      <c r="H42" s="21" t="s">
        <v>34</v>
      </c>
      <c r="I42" s="20">
        <v>0</v>
      </c>
      <c r="J42" s="21" t="s">
        <v>34</v>
      </c>
      <c r="K42" s="21" t="s">
        <v>34</v>
      </c>
      <c r="L42" s="20">
        <v>0</v>
      </c>
      <c r="M42" s="21" t="s">
        <v>34</v>
      </c>
      <c r="N42" s="23">
        <v>0</v>
      </c>
      <c r="O42" s="24" t="e">
        <f t="shared" si="1"/>
        <v>#DIV/0!</v>
      </c>
      <c r="P42" s="21" t="s">
        <v>34</v>
      </c>
      <c r="Q42" s="21" t="s">
        <v>34</v>
      </c>
      <c r="R42" s="21" t="s">
        <v>34</v>
      </c>
      <c r="S42" s="21" t="s">
        <v>34</v>
      </c>
      <c r="T42" s="23">
        <f t="shared" si="2"/>
        <v>0</v>
      </c>
      <c r="U42" s="24" t="e">
        <f t="shared" si="3"/>
        <v>#DIV/0!</v>
      </c>
      <c r="V42" s="21" t="s">
        <v>34</v>
      </c>
      <c r="W42" s="21" t="s">
        <v>34</v>
      </c>
      <c r="X42" s="21" t="s">
        <v>34</v>
      </c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62.25" hidden="1" customHeight="1" outlineLevel="1" x14ac:dyDescent="0.2">
      <c r="A43" s="18" t="s">
        <v>72</v>
      </c>
      <c r="B43" s="19" t="s">
        <v>69</v>
      </c>
      <c r="C43" s="19" t="s">
        <v>33</v>
      </c>
      <c r="D43" s="20">
        <v>0</v>
      </c>
      <c r="E43" s="21" t="s">
        <v>34</v>
      </c>
      <c r="F43" s="21" t="s">
        <v>34</v>
      </c>
      <c r="G43" s="20">
        <v>0</v>
      </c>
      <c r="H43" s="21" t="s">
        <v>34</v>
      </c>
      <c r="I43" s="20">
        <v>0</v>
      </c>
      <c r="J43" s="21" t="s">
        <v>34</v>
      </c>
      <c r="K43" s="21" t="s">
        <v>34</v>
      </c>
      <c r="L43" s="20">
        <v>0</v>
      </c>
      <c r="M43" s="21" t="s">
        <v>34</v>
      </c>
      <c r="N43" s="23">
        <v>0</v>
      </c>
      <c r="O43" s="24" t="e">
        <f t="shared" si="1"/>
        <v>#DIV/0!</v>
      </c>
      <c r="P43" s="21" t="s">
        <v>34</v>
      </c>
      <c r="Q43" s="21" t="s">
        <v>34</v>
      </c>
      <c r="R43" s="21" t="s">
        <v>34</v>
      </c>
      <c r="S43" s="21" t="s">
        <v>34</v>
      </c>
      <c r="T43" s="23">
        <f t="shared" si="2"/>
        <v>0</v>
      </c>
      <c r="U43" s="24" t="e">
        <f t="shared" si="3"/>
        <v>#DIV/0!</v>
      </c>
      <c r="V43" s="21" t="s">
        <v>34</v>
      </c>
      <c r="W43" s="21" t="s">
        <v>34</v>
      </c>
      <c r="X43" s="21" t="s">
        <v>34</v>
      </c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69.75" hidden="1" customHeight="1" outlineLevel="1" x14ac:dyDescent="0.2">
      <c r="A44" s="18" t="s">
        <v>72</v>
      </c>
      <c r="B44" s="19" t="s">
        <v>70</v>
      </c>
      <c r="C44" s="19" t="s">
        <v>33</v>
      </c>
      <c r="D44" s="20">
        <v>0</v>
      </c>
      <c r="E44" s="21" t="s">
        <v>34</v>
      </c>
      <c r="F44" s="21" t="s">
        <v>34</v>
      </c>
      <c r="G44" s="20">
        <v>0</v>
      </c>
      <c r="H44" s="21" t="s">
        <v>34</v>
      </c>
      <c r="I44" s="20">
        <v>0</v>
      </c>
      <c r="J44" s="21" t="s">
        <v>34</v>
      </c>
      <c r="K44" s="21" t="s">
        <v>34</v>
      </c>
      <c r="L44" s="20">
        <v>0</v>
      </c>
      <c r="M44" s="21" t="s">
        <v>34</v>
      </c>
      <c r="N44" s="23">
        <v>0</v>
      </c>
      <c r="O44" s="24" t="e">
        <f t="shared" si="1"/>
        <v>#DIV/0!</v>
      </c>
      <c r="P44" s="21" t="s">
        <v>34</v>
      </c>
      <c r="Q44" s="21" t="s">
        <v>34</v>
      </c>
      <c r="R44" s="21" t="s">
        <v>34</v>
      </c>
      <c r="S44" s="21" t="s">
        <v>34</v>
      </c>
      <c r="T44" s="23">
        <f t="shared" si="2"/>
        <v>0</v>
      </c>
      <c r="U44" s="24" t="e">
        <f t="shared" si="3"/>
        <v>#DIV/0!</v>
      </c>
      <c r="V44" s="21" t="s">
        <v>34</v>
      </c>
      <c r="W44" s="21" t="s">
        <v>34</v>
      </c>
      <c r="X44" s="21" t="s">
        <v>34</v>
      </c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s="33" customFormat="1" ht="88.9" customHeight="1" collapsed="1" x14ac:dyDescent="0.25">
      <c r="A45" s="18" t="s">
        <v>72</v>
      </c>
      <c r="B45" s="19" t="s">
        <v>73</v>
      </c>
      <c r="C45" s="19" t="s">
        <v>33</v>
      </c>
      <c r="D45" s="20">
        <v>0</v>
      </c>
      <c r="E45" s="21" t="s">
        <v>34</v>
      </c>
      <c r="F45" s="21" t="s">
        <v>34</v>
      </c>
      <c r="G45" s="20">
        <v>0</v>
      </c>
      <c r="H45" s="21" t="s">
        <v>34</v>
      </c>
      <c r="I45" s="20">
        <v>0</v>
      </c>
      <c r="J45" s="21" t="s">
        <v>34</v>
      </c>
      <c r="K45" s="21" t="s">
        <v>34</v>
      </c>
      <c r="L45" s="20">
        <v>0</v>
      </c>
      <c r="M45" s="21" t="s">
        <v>34</v>
      </c>
      <c r="N45" s="23">
        <v>0</v>
      </c>
      <c r="O45" s="21" t="s">
        <v>34</v>
      </c>
      <c r="P45" s="21" t="s">
        <v>34</v>
      </c>
      <c r="Q45" s="21" t="s">
        <v>34</v>
      </c>
      <c r="R45" s="21" t="s">
        <v>34</v>
      </c>
      <c r="S45" s="21" t="s">
        <v>34</v>
      </c>
      <c r="T45" s="23">
        <f t="shared" si="2"/>
        <v>0</v>
      </c>
      <c r="U45" s="21" t="s">
        <v>34</v>
      </c>
      <c r="V45" s="21" t="s">
        <v>34</v>
      </c>
      <c r="W45" s="21" t="s">
        <v>34</v>
      </c>
      <c r="X45" s="21" t="s">
        <v>34</v>
      </c>
    </row>
    <row r="46" spans="1:1024" s="34" customFormat="1" ht="61.9" customHeight="1" x14ac:dyDescent="0.25">
      <c r="A46" s="18" t="s">
        <v>74</v>
      </c>
      <c r="B46" s="19" t="s">
        <v>75</v>
      </c>
      <c r="C46" s="19" t="s">
        <v>33</v>
      </c>
      <c r="D46" s="21" t="s">
        <v>34</v>
      </c>
      <c r="E46" s="21" t="s">
        <v>34</v>
      </c>
      <c r="F46" s="21" t="s">
        <v>34</v>
      </c>
      <c r="G46" s="21" t="s">
        <v>34</v>
      </c>
      <c r="H46" s="21" t="s">
        <v>34</v>
      </c>
      <c r="I46" s="21" t="s">
        <v>34</v>
      </c>
      <c r="J46" s="21" t="s">
        <v>34</v>
      </c>
      <c r="K46" s="21" t="s">
        <v>34</v>
      </c>
      <c r="L46" s="21" t="s">
        <v>34</v>
      </c>
      <c r="M46" s="21" t="s">
        <v>34</v>
      </c>
      <c r="N46" s="21" t="s">
        <v>34</v>
      </c>
      <c r="O46" s="21" t="s">
        <v>34</v>
      </c>
      <c r="P46" s="21" t="s">
        <v>34</v>
      </c>
      <c r="Q46" s="21" t="s">
        <v>34</v>
      </c>
      <c r="R46" s="21" t="s">
        <v>34</v>
      </c>
      <c r="S46" s="21" t="s">
        <v>34</v>
      </c>
      <c r="T46" s="21" t="s">
        <v>34</v>
      </c>
      <c r="U46" s="21" t="s">
        <v>34</v>
      </c>
      <c r="V46" s="21" t="s">
        <v>34</v>
      </c>
      <c r="W46" s="21" t="s">
        <v>34</v>
      </c>
      <c r="X46" s="21" t="s">
        <v>34</v>
      </c>
    </row>
    <row r="47" spans="1:1024" s="35" customFormat="1" ht="52.15" customHeight="1" x14ac:dyDescent="0.25">
      <c r="A47" s="18" t="s">
        <v>76</v>
      </c>
      <c r="B47" s="19" t="s">
        <v>77</v>
      </c>
      <c r="C47" s="19" t="s">
        <v>33</v>
      </c>
      <c r="D47" s="21" t="s">
        <v>34</v>
      </c>
      <c r="E47" s="21" t="s">
        <v>34</v>
      </c>
      <c r="F47" s="21" t="s">
        <v>34</v>
      </c>
      <c r="G47" s="21" t="s">
        <v>34</v>
      </c>
      <c r="H47" s="21" t="s">
        <v>34</v>
      </c>
      <c r="I47" s="21" t="s">
        <v>34</v>
      </c>
      <c r="J47" s="21" t="s">
        <v>34</v>
      </c>
      <c r="K47" s="21" t="s">
        <v>34</v>
      </c>
      <c r="L47" s="21" t="s">
        <v>34</v>
      </c>
      <c r="M47" s="21" t="s">
        <v>34</v>
      </c>
      <c r="N47" s="21" t="s">
        <v>34</v>
      </c>
      <c r="O47" s="21" t="s">
        <v>34</v>
      </c>
      <c r="P47" s="21" t="s">
        <v>34</v>
      </c>
      <c r="Q47" s="21" t="s">
        <v>34</v>
      </c>
      <c r="R47" s="21" t="s">
        <v>34</v>
      </c>
      <c r="S47" s="21" t="s">
        <v>34</v>
      </c>
      <c r="T47" s="21" t="s">
        <v>34</v>
      </c>
      <c r="U47" s="21" t="s">
        <v>34</v>
      </c>
      <c r="V47" s="21" t="s">
        <v>34</v>
      </c>
      <c r="W47" s="21" t="s">
        <v>34</v>
      </c>
      <c r="X47" s="21" t="s">
        <v>34</v>
      </c>
    </row>
    <row r="48" spans="1:1024" ht="63.75" x14ac:dyDescent="0.2">
      <c r="A48" s="18" t="s">
        <v>78</v>
      </c>
      <c r="B48" s="19" t="s">
        <v>79</v>
      </c>
      <c r="C48" s="19" t="s">
        <v>33</v>
      </c>
      <c r="D48" s="20">
        <v>0</v>
      </c>
      <c r="E48" s="21" t="s">
        <v>34</v>
      </c>
      <c r="F48" s="21" t="s">
        <v>34</v>
      </c>
      <c r="G48" s="20">
        <v>0</v>
      </c>
      <c r="H48" s="21" t="s">
        <v>34</v>
      </c>
      <c r="I48" s="20">
        <v>0</v>
      </c>
      <c r="J48" s="21" t="s">
        <v>34</v>
      </c>
      <c r="K48" s="21" t="s">
        <v>34</v>
      </c>
      <c r="L48" s="20">
        <v>0</v>
      </c>
      <c r="M48" s="21">
        <v>0</v>
      </c>
      <c r="N48" s="23">
        <v>0</v>
      </c>
      <c r="O48" s="21" t="s">
        <v>34</v>
      </c>
      <c r="P48" s="21" t="s">
        <v>34</v>
      </c>
      <c r="Q48" s="21" t="s">
        <v>34</v>
      </c>
      <c r="R48" s="21" t="s">
        <v>34</v>
      </c>
      <c r="S48" s="21" t="s">
        <v>34</v>
      </c>
      <c r="T48" s="23">
        <f t="shared" si="2"/>
        <v>0</v>
      </c>
      <c r="U48" s="21" t="s">
        <v>34</v>
      </c>
      <c r="V48" s="21" t="s">
        <v>34</v>
      </c>
      <c r="W48" s="21" t="s">
        <v>34</v>
      </c>
      <c r="X48" s="21" t="s">
        <v>34</v>
      </c>
    </row>
    <row r="49" spans="1:24" ht="38.25" x14ac:dyDescent="0.2">
      <c r="A49" s="18" t="s">
        <v>80</v>
      </c>
      <c r="B49" s="19" t="s">
        <v>81</v>
      </c>
      <c r="C49" s="19" t="s">
        <v>33</v>
      </c>
      <c r="D49" s="20">
        <f>D50+D55+D60+D73</f>
        <v>22.760999999999999</v>
      </c>
      <c r="E49" s="21" t="s">
        <v>34</v>
      </c>
      <c r="F49" s="21" t="s">
        <v>34</v>
      </c>
      <c r="G49" s="20">
        <f>G50+G55+G60+G73</f>
        <v>22.760999999999999</v>
      </c>
      <c r="H49" s="21" t="s">
        <v>34</v>
      </c>
      <c r="I49" s="50">
        <f>I50+I54+I60+I72</f>
        <v>19.815000000000001</v>
      </c>
      <c r="J49" s="21" t="s">
        <v>34</v>
      </c>
      <c r="K49" s="21" t="s">
        <v>34</v>
      </c>
      <c r="L49" s="50">
        <f>L50+L54+L60+L72</f>
        <v>19.815000000000001</v>
      </c>
      <c r="M49" s="21" t="s">
        <v>34</v>
      </c>
      <c r="N49" s="23">
        <f>I49-D49</f>
        <v>-2.945999999999998</v>
      </c>
      <c r="O49" s="24">
        <f>N49/D49*100</f>
        <v>-12.943192302622899</v>
      </c>
      <c r="P49" s="21" t="s">
        <v>34</v>
      </c>
      <c r="Q49" s="21" t="s">
        <v>34</v>
      </c>
      <c r="R49" s="21" t="s">
        <v>34</v>
      </c>
      <c r="S49" s="21" t="s">
        <v>34</v>
      </c>
      <c r="T49" s="23">
        <f t="shared" si="2"/>
        <v>-2.945999999999998</v>
      </c>
      <c r="U49" s="24">
        <f t="shared" si="3"/>
        <v>-12.943192302622899</v>
      </c>
      <c r="V49" s="21" t="s">
        <v>34</v>
      </c>
      <c r="W49" s="21" t="s">
        <v>34</v>
      </c>
      <c r="X49" s="21" t="s">
        <v>34</v>
      </c>
    </row>
    <row r="50" spans="1:24" ht="63.75" x14ac:dyDescent="0.2">
      <c r="A50" s="18" t="s">
        <v>82</v>
      </c>
      <c r="B50" s="19" t="s">
        <v>83</v>
      </c>
      <c r="C50" s="19" t="s">
        <v>33</v>
      </c>
      <c r="D50" s="20">
        <v>1.6220000000000001</v>
      </c>
      <c r="E50" s="21" t="s">
        <v>34</v>
      </c>
      <c r="F50" s="21" t="s">
        <v>34</v>
      </c>
      <c r="G50" s="20">
        <v>1.6220000000000001</v>
      </c>
      <c r="H50" s="21" t="s">
        <v>34</v>
      </c>
      <c r="I50" s="20">
        <f>I52</f>
        <v>1.18</v>
      </c>
      <c r="J50" s="21" t="s">
        <v>34</v>
      </c>
      <c r="K50" s="21" t="s">
        <v>34</v>
      </c>
      <c r="L50" s="20">
        <f>L52</f>
        <v>1.18</v>
      </c>
      <c r="M50" s="21" t="s">
        <v>34</v>
      </c>
      <c r="N50" s="23">
        <f>I50-D50</f>
        <v>-0.44200000000000017</v>
      </c>
      <c r="O50" s="24">
        <f t="shared" si="1"/>
        <v>-27.250308261405682</v>
      </c>
      <c r="P50" s="21" t="s">
        <v>34</v>
      </c>
      <c r="Q50" s="21" t="s">
        <v>34</v>
      </c>
      <c r="R50" s="21" t="s">
        <v>34</v>
      </c>
      <c r="S50" s="21" t="s">
        <v>34</v>
      </c>
      <c r="T50" s="23">
        <f t="shared" si="2"/>
        <v>-0.44200000000000017</v>
      </c>
      <c r="U50" s="24">
        <f t="shared" si="3"/>
        <v>-27.250308261405682</v>
      </c>
      <c r="V50" s="21" t="s">
        <v>34</v>
      </c>
      <c r="W50" s="21" t="s">
        <v>34</v>
      </c>
      <c r="X50" s="21" t="s">
        <v>34</v>
      </c>
    </row>
    <row r="51" spans="1:24" ht="25.5" x14ac:dyDescent="0.2">
      <c r="A51" s="18" t="s">
        <v>84</v>
      </c>
      <c r="B51" s="19" t="s">
        <v>85</v>
      </c>
      <c r="C51" s="19" t="s">
        <v>33</v>
      </c>
      <c r="D51" s="20">
        <v>0</v>
      </c>
      <c r="E51" s="21" t="s">
        <v>34</v>
      </c>
      <c r="F51" s="21" t="s">
        <v>34</v>
      </c>
      <c r="G51" s="20">
        <v>0</v>
      </c>
      <c r="H51" s="21" t="s">
        <v>34</v>
      </c>
      <c r="I51" s="20">
        <v>0</v>
      </c>
      <c r="J51" s="21" t="s">
        <v>34</v>
      </c>
      <c r="K51" s="21" t="s">
        <v>34</v>
      </c>
      <c r="L51" s="20">
        <v>0</v>
      </c>
      <c r="M51" s="21" t="s">
        <v>34</v>
      </c>
      <c r="N51" s="23">
        <v>0</v>
      </c>
      <c r="O51" s="24">
        <v>0</v>
      </c>
      <c r="P51" s="21" t="s">
        <v>34</v>
      </c>
      <c r="Q51" s="21" t="s">
        <v>34</v>
      </c>
      <c r="R51" s="21" t="s">
        <v>34</v>
      </c>
      <c r="S51" s="21" t="s">
        <v>34</v>
      </c>
      <c r="T51" s="23">
        <f t="shared" si="2"/>
        <v>0</v>
      </c>
      <c r="U51" s="24">
        <v>0</v>
      </c>
      <c r="V51" s="21" t="s">
        <v>34</v>
      </c>
      <c r="W51" s="21" t="s">
        <v>34</v>
      </c>
      <c r="X51" s="21" t="s">
        <v>34</v>
      </c>
    </row>
    <row r="52" spans="1:24" ht="51" x14ac:dyDescent="0.2">
      <c r="A52" s="18" t="s">
        <v>86</v>
      </c>
      <c r="B52" s="19" t="s">
        <v>87</v>
      </c>
      <c r="C52" s="19" t="s">
        <v>33</v>
      </c>
      <c r="D52" s="20">
        <v>1.6220000000000001</v>
      </c>
      <c r="E52" s="21" t="s">
        <v>34</v>
      </c>
      <c r="F52" s="21" t="s">
        <v>34</v>
      </c>
      <c r="G52" s="20">
        <v>1.6220000000000001</v>
      </c>
      <c r="H52" s="21" t="s">
        <v>34</v>
      </c>
      <c r="I52" s="20">
        <f>I53</f>
        <v>1.18</v>
      </c>
      <c r="J52" s="21" t="s">
        <v>34</v>
      </c>
      <c r="K52" s="21" t="s">
        <v>34</v>
      </c>
      <c r="L52" s="20">
        <f>L53</f>
        <v>1.18</v>
      </c>
      <c r="M52" s="21" t="s">
        <v>34</v>
      </c>
      <c r="N52" s="23">
        <f>I52-D52</f>
        <v>-0.44200000000000017</v>
      </c>
      <c r="O52" s="24">
        <f t="shared" si="1"/>
        <v>-27.250308261405682</v>
      </c>
      <c r="P52" s="21" t="s">
        <v>34</v>
      </c>
      <c r="Q52" s="21" t="s">
        <v>34</v>
      </c>
      <c r="R52" s="21" t="s">
        <v>34</v>
      </c>
      <c r="S52" s="21" t="s">
        <v>34</v>
      </c>
      <c r="T52" s="23">
        <f t="shared" si="2"/>
        <v>-0.44200000000000017</v>
      </c>
      <c r="U52" s="24">
        <f t="shared" si="3"/>
        <v>-27.250308261405682</v>
      </c>
      <c r="V52" s="21" t="s">
        <v>34</v>
      </c>
      <c r="W52" s="21" t="s">
        <v>34</v>
      </c>
      <c r="X52" s="21" t="s">
        <v>155</v>
      </c>
    </row>
    <row r="53" spans="1:24" ht="32.85" customHeight="1" x14ac:dyDescent="0.2">
      <c r="A53" s="31" t="s">
        <v>86</v>
      </c>
      <c r="B53" s="39" t="s">
        <v>137</v>
      </c>
      <c r="C53" s="42" t="s">
        <v>138</v>
      </c>
      <c r="D53" s="20">
        <v>1.6220000000000001</v>
      </c>
      <c r="E53" s="21" t="s">
        <v>34</v>
      </c>
      <c r="F53" s="21" t="s">
        <v>34</v>
      </c>
      <c r="G53" s="20">
        <v>1.6220000000000001</v>
      </c>
      <c r="H53" s="21" t="s">
        <v>34</v>
      </c>
      <c r="I53" s="20">
        <v>1.18</v>
      </c>
      <c r="J53" s="21" t="s">
        <v>34</v>
      </c>
      <c r="K53" s="21" t="s">
        <v>34</v>
      </c>
      <c r="L53" s="20">
        <v>1.18</v>
      </c>
      <c r="M53" s="21" t="s">
        <v>34</v>
      </c>
      <c r="N53" s="23">
        <f t="shared" ref="N53:N54" si="4">I53-D53</f>
        <v>-0.44200000000000017</v>
      </c>
      <c r="O53" s="24">
        <f t="shared" si="1"/>
        <v>-27.250308261405682</v>
      </c>
      <c r="P53" s="21" t="s">
        <v>34</v>
      </c>
      <c r="Q53" s="21" t="s">
        <v>34</v>
      </c>
      <c r="R53" s="21" t="s">
        <v>34</v>
      </c>
      <c r="S53" s="21" t="s">
        <v>34</v>
      </c>
      <c r="T53" s="23">
        <f t="shared" si="2"/>
        <v>-0.44200000000000017</v>
      </c>
      <c r="U53" s="24">
        <f t="shared" si="3"/>
        <v>-27.250308261405682</v>
      </c>
      <c r="V53" s="21" t="s">
        <v>34</v>
      </c>
      <c r="W53" s="21" t="s">
        <v>34</v>
      </c>
      <c r="X53" s="52" t="s">
        <v>155</v>
      </c>
    </row>
    <row r="54" spans="1:24" ht="38.25" x14ac:dyDescent="0.2">
      <c r="A54" s="18" t="s">
        <v>88</v>
      </c>
      <c r="B54" s="19" t="s">
        <v>89</v>
      </c>
      <c r="C54" s="19" t="s">
        <v>33</v>
      </c>
      <c r="D54" s="20">
        <v>5.1509999999999998</v>
      </c>
      <c r="E54" s="21" t="s">
        <v>34</v>
      </c>
      <c r="F54" s="21" t="s">
        <v>34</v>
      </c>
      <c r="G54" s="20">
        <v>5.1509999999999998</v>
      </c>
      <c r="H54" s="21" t="s">
        <v>34</v>
      </c>
      <c r="I54" s="20">
        <f>I55</f>
        <v>4.8380000000000001</v>
      </c>
      <c r="J54" s="21" t="s">
        <v>34</v>
      </c>
      <c r="K54" s="21" t="s">
        <v>34</v>
      </c>
      <c r="L54" s="20">
        <f>L55</f>
        <v>4.8380000000000001</v>
      </c>
      <c r="M54" s="21" t="s">
        <v>34</v>
      </c>
      <c r="N54" s="23">
        <f t="shared" si="4"/>
        <v>-0.31299999999999972</v>
      </c>
      <c r="O54" s="24">
        <f t="shared" si="1"/>
        <v>-6.0764900019413659</v>
      </c>
      <c r="P54" s="21" t="s">
        <v>34</v>
      </c>
      <c r="Q54" s="21" t="s">
        <v>34</v>
      </c>
      <c r="R54" s="21" t="s">
        <v>34</v>
      </c>
      <c r="S54" s="21" t="s">
        <v>34</v>
      </c>
      <c r="T54" s="23">
        <f t="shared" si="2"/>
        <v>-0.31299999999999972</v>
      </c>
      <c r="U54" s="24">
        <f t="shared" si="3"/>
        <v>-6.0764900019413659</v>
      </c>
      <c r="V54" s="21" t="s">
        <v>34</v>
      </c>
      <c r="W54" s="21" t="s">
        <v>34</v>
      </c>
      <c r="X54" s="21" t="s">
        <v>34</v>
      </c>
    </row>
    <row r="55" spans="1:24" ht="25.5" x14ac:dyDescent="0.2">
      <c r="A55" s="18" t="s">
        <v>90</v>
      </c>
      <c r="B55" s="19" t="s">
        <v>91</v>
      </c>
      <c r="C55" s="19" t="s">
        <v>33</v>
      </c>
      <c r="D55" s="20">
        <v>5.1509999999999998</v>
      </c>
      <c r="E55" s="21" t="s">
        <v>34</v>
      </c>
      <c r="F55" s="21" t="s">
        <v>34</v>
      </c>
      <c r="G55" s="20">
        <v>5.1509999999999998</v>
      </c>
      <c r="H55" s="21" t="s">
        <v>34</v>
      </c>
      <c r="I55" s="20">
        <f>I56+I57+I58</f>
        <v>4.8380000000000001</v>
      </c>
      <c r="J55" s="21" t="s">
        <v>34</v>
      </c>
      <c r="K55" s="21" t="s">
        <v>34</v>
      </c>
      <c r="L55" s="20">
        <v>4.8380000000000001</v>
      </c>
      <c r="M55" s="21" t="s">
        <v>34</v>
      </c>
      <c r="N55" s="23">
        <f>I55-D55</f>
        <v>-0.31299999999999972</v>
      </c>
      <c r="O55" s="24">
        <f t="shared" si="1"/>
        <v>-6.0764900019413659</v>
      </c>
      <c r="P55" s="21" t="s">
        <v>34</v>
      </c>
      <c r="Q55" s="21" t="s">
        <v>34</v>
      </c>
      <c r="R55" s="21" t="s">
        <v>34</v>
      </c>
      <c r="S55" s="21" t="s">
        <v>34</v>
      </c>
      <c r="T55" s="23">
        <f t="shared" si="2"/>
        <v>-0.31299999999999972</v>
      </c>
      <c r="U55" s="24">
        <f t="shared" si="3"/>
        <v>-6.0764900019413659</v>
      </c>
      <c r="V55" s="21" t="s">
        <v>34</v>
      </c>
      <c r="W55" s="21" t="s">
        <v>34</v>
      </c>
      <c r="X55" s="21" t="s">
        <v>34</v>
      </c>
    </row>
    <row r="56" spans="1:24" ht="51.75" customHeight="1" x14ac:dyDescent="0.2">
      <c r="A56" s="31" t="s">
        <v>90</v>
      </c>
      <c r="B56" s="41" t="s">
        <v>139</v>
      </c>
      <c r="C56" s="42" t="s">
        <v>142</v>
      </c>
      <c r="D56" s="20">
        <v>2.1110000000000002</v>
      </c>
      <c r="E56" s="21" t="s">
        <v>34</v>
      </c>
      <c r="F56" s="21" t="s">
        <v>34</v>
      </c>
      <c r="G56" s="20">
        <v>2.1110000000000002</v>
      </c>
      <c r="H56" s="21" t="s">
        <v>34</v>
      </c>
      <c r="I56" s="20">
        <v>2.0049999999999999</v>
      </c>
      <c r="J56" s="21" t="s">
        <v>34</v>
      </c>
      <c r="K56" s="21" t="s">
        <v>34</v>
      </c>
      <c r="L56" s="20">
        <v>2</v>
      </c>
      <c r="M56" s="21" t="s">
        <v>34</v>
      </c>
      <c r="N56" s="23">
        <f t="shared" ref="N56:N57" si="5">I56-D56</f>
        <v>-0.10600000000000032</v>
      </c>
      <c r="O56" s="24">
        <f t="shared" si="1"/>
        <v>-5.0213169114164051</v>
      </c>
      <c r="P56" s="21" t="s">
        <v>34</v>
      </c>
      <c r="Q56" s="21" t="s">
        <v>34</v>
      </c>
      <c r="R56" s="21" t="s">
        <v>34</v>
      </c>
      <c r="S56" s="21" t="s">
        <v>34</v>
      </c>
      <c r="T56" s="23">
        <f t="shared" si="2"/>
        <v>-0.11100000000000021</v>
      </c>
      <c r="U56" s="24">
        <f t="shared" si="3"/>
        <v>-5.2581714827096251</v>
      </c>
      <c r="V56" s="21" t="s">
        <v>34</v>
      </c>
      <c r="W56" s="21" t="s">
        <v>34</v>
      </c>
      <c r="X56" s="51"/>
    </row>
    <row r="57" spans="1:24" ht="44.85" customHeight="1" x14ac:dyDescent="0.2">
      <c r="A57" s="31" t="s">
        <v>90</v>
      </c>
      <c r="B57" s="41" t="s">
        <v>140</v>
      </c>
      <c r="C57" s="42" t="s">
        <v>143</v>
      </c>
      <c r="D57" s="20">
        <v>1.4179999999999999</v>
      </c>
      <c r="E57" s="21" t="s">
        <v>34</v>
      </c>
      <c r="F57" s="21" t="s">
        <v>34</v>
      </c>
      <c r="G57" s="20">
        <v>1.4179999999999999</v>
      </c>
      <c r="H57" s="21" t="s">
        <v>34</v>
      </c>
      <c r="I57" s="20">
        <v>1.331</v>
      </c>
      <c r="J57" s="21" t="s">
        <v>34</v>
      </c>
      <c r="K57" s="21" t="s">
        <v>34</v>
      </c>
      <c r="L57" s="20">
        <v>1.331</v>
      </c>
      <c r="M57" s="21" t="s">
        <v>34</v>
      </c>
      <c r="N57" s="23">
        <f t="shared" si="5"/>
        <v>-8.6999999999999966E-2</v>
      </c>
      <c r="O57" s="24">
        <f t="shared" si="1"/>
        <v>-6.1354019746121278</v>
      </c>
      <c r="P57" s="21" t="s">
        <v>34</v>
      </c>
      <c r="Q57" s="21" t="s">
        <v>34</v>
      </c>
      <c r="R57" s="21" t="s">
        <v>34</v>
      </c>
      <c r="S57" s="21" t="s">
        <v>34</v>
      </c>
      <c r="T57" s="23">
        <f t="shared" si="2"/>
        <v>-8.6999999999999966E-2</v>
      </c>
      <c r="U57" s="24">
        <f t="shared" si="3"/>
        <v>-6.1354019746121278</v>
      </c>
      <c r="V57" s="21"/>
      <c r="W57" s="21" t="s">
        <v>34</v>
      </c>
      <c r="X57" s="21" t="s">
        <v>34</v>
      </c>
    </row>
    <row r="58" spans="1:24" ht="29.25" customHeight="1" x14ac:dyDescent="0.2">
      <c r="A58" s="31" t="s">
        <v>90</v>
      </c>
      <c r="B58" s="41" t="s">
        <v>141</v>
      </c>
      <c r="C58" s="42" t="s">
        <v>144</v>
      </c>
      <c r="D58" s="20">
        <v>1.6220000000000001</v>
      </c>
      <c r="E58" s="21" t="s">
        <v>34</v>
      </c>
      <c r="F58" s="21" t="s">
        <v>34</v>
      </c>
      <c r="G58" s="20">
        <v>1.6220000000000001</v>
      </c>
      <c r="H58" s="21" t="s">
        <v>34</v>
      </c>
      <c r="I58" s="20">
        <v>1.502</v>
      </c>
      <c r="J58" s="21" t="s">
        <v>34</v>
      </c>
      <c r="K58" s="21" t="s">
        <v>34</v>
      </c>
      <c r="L58" s="20">
        <v>1.502</v>
      </c>
      <c r="M58" s="21" t="s">
        <v>34</v>
      </c>
      <c r="N58" s="23">
        <f>I58-D58</f>
        <v>-0.12000000000000011</v>
      </c>
      <c r="O58" s="24">
        <f t="shared" si="1"/>
        <v>-7.3982737361282425</v>
      </c>
      <c r="P58" s="21" t="s">
        <v>34</v>
      </c>
      <c r="Q58" s="21" t="s">
        <v>34</v>
      </c>
      <c r="R58" s="21" t="s">
        <v>34</v>
      </c>
      <c r="S58" s="21" t="s">
        <v>34</v>
      </c>
      <c r="T58" s="23">
        <f t="shared" si="2"/>
        <v>-0.12000000000000011</v>
      </c>
      <c r="U58" s="24">
        <f t="shared" si="3"/>
        <v>-7.3982737361282425</v>
      </c>
      <c r="V58" s="21" t="s">
        <v>34</v>
      </c>
      <c r="W58" s="21" t="s">
        <v>34</v>
      </c>
      <c r="X58" s="21" t="s">
        <v>34</v>
      </c>
    </row>
    <row r="59" spans="1:24" ht="38.25" x14ac:dyDescent="0.2">
      <c r="A59" s="18" t="s">
        <v>92</v>
      </c>
      <c r="B59" s="19" t="s">
        <v>93</v>
      </c>
      <c r="C59" s="19" t="s">
        <v>33</v>
      </c>
      <c r="D59" s="20">
        <v>0</v>
      </c>
      <c r="E59" s="21" t="s">
        <v>34</v>
      </c>
      <c r="F59" s="21" t="s">
        <v>34</v>
      </c>
      <c r="G59" s="20">
        <v>0</v>
      </c>
      <c r="H59" s="21" t="s">
        <v>34</v>
      </c>
      <c r="I59" s="20">
        <v>0</v>
      </c>
      <c r="J59" s="21" t="s">
        <v>34</v>
      </c>
      <c r="K59" s="21" t="s">
        <v>34</v>
      </c>
      <c r="L59" s="20">
        <v>0</v>
      </c>
      <c r="M59" s="21" t="s">
        <v>34</v>
      </c>
      <c r="N59" s="23">
        <v>0</v>
      </c>
      <c r="O59" s="24">
        <v>0</v>
      </c>
      <c r="P59" s="21" t="s">
        <v>34</v>
      </c>
      <c r="Q59" s="21" t="s">
        <v>34</v>
      </c>
      <c r="R59" s="21" t="s">
        <v>34</v>
      </c>
      <c r="S59" s="21" t="s">
        <v>34</v>
      </c>
      <c r="T59" s="23">
        <f t="shared" si="2"/>
        <v>0</v>
      </c>
      <c r="U59" s="24">
        <v>0</v>
      </c>
      <c r="V59" s="21" t="s">
        <v>34</v>
      </c>
      <c r="W59" s="21" t="s">
        <v>34</v>
      </c>
      <c r="X59" s="21" t="s">
        <v>34</v>
      </c>
    </row>
    <row r="60" spans="1:24" ht="38.25" x14ac:dyDescent="0.2">
      <c r="A60" s="18" t="s">
        <v>94</v>
      </c>
      <c r="B60" s="19" t="s">
        <v>95</v>
      </c>
      <c r="C60" s="19" t="s">
        <v>33</v>
      </c>
      <c r="D60" s="20">
        <f>D61+D64+D67</f>
        <v>15.483000000000001</v>
      </c>
      <c r="E60" s="21" t="s">
        <v>34</v>
      </c>
      <c r="F60" s="21" t="s">
        <v>34</v>
      </c>
      <c r="G60" s="20">
        <f>G61+G64+G67</f>
        <v>15.483000000000001</v>
      </c>
      <c r="H60" s="21" t="s">
        <v>34</v>
      </c>
      <c r="I60" s="50">
        <f>I61+I64+I67</f>
        <v>13.319000000000001</v>
      </c>
      <c r="J60" s="21" t="s">
        <v>34</v>
      </c>
      <c r="K60" s="21" t="s">
        <v>34</v>
      </c>
      <c r="L60" s="20">
        <f>L61+L64+L67</f>
        <v>13.319000000000001</v>
      </c>
      <c r="M60" s="21" t="s">
        <v>34</v>
      </c>
      <c r="N60" s="23">
        <f>I60-D60</f>
        <v>-2.1639999999999997</v>
      </c>
      <c r="O60" s="24">
        <f>N60/D60*100</f>
        <v>-13.976619518181229</v>
      </c>
      <c r="P60" s="21">
        <v>0</v>
      </c>
      <c r="Q60" s="21" t="s">
        <v>34</v>
      </c>
      <c r="R60" s="21" t="s">
        <v>34</v>
      </c>
      <c r="S60" s="21" t="s">
        <v>34</v>
      </c>
      <c r="T60" s="23">
        <f>L60-G60</f>
        <v>-2.1639999999999997</v>
      </c>
      <c r="U60" s="24">
        <f>T60/G60*100</f>
        <v>-13.976619518181229</v>
      </c>
      <c r="V60" s="21" t="s">
        <v>34</v>
      </c>
      <c r="W60" s="21" t="s">
        <v>34</v>
      </c>
      <c r="X60" s="21" t="s">
        <v>34</v>
      </c>
    </row>
    <row r="61" spans="1:24" ht="38.25" x14ac:dyDescent="0.2">
      <c r="A61" s="18" t="s">
        <v>96</v>
      </c>
      <c r="B61" s="19" t="s">
        <v>97</v>
      </c>
      <c r="C61" s="19" t="s">
        <v>33</v>
      </c>
      <c r="D61" s="20">
        <v>12.856999999999999</v>
      </c>
      <c r="E61" s="21" t="s">
        <v>34</v>
      </c>
      <c r="F61" s="21" t="s">
        <v>34</v>
      </c>
      <c r="G61" s="20">
        <f>G62</f>
        <v>12.856999999999999</v>
      </c>
      <c r="H61" s="21" t="s">
        <v>34</v>
      </c>
      <c r="I61" s="20">
        <f>I62</f>
        <v>11.621</v>
      </c>
      <c r="J61" s="21" t="s">
        <v>34</v>
      </c>
      <c r="K61" s="21" t="s">
        <v>34</v>
      </c>
      <c r="L61" s="20">
        <f>L62</f>
        <v>11.621</v>
      </c>
      <c r="M61" s="21" t="s">
        <v>34</v>
      </c>
      <c r="N61" s="23">
        <f>N62</f>
        <v>-1.2359999999999989</v>
      </c>
      <c r="O61" s="24">
        <f>O62</f>
        <v>-9.6134401493349841</v>
      </c>
      <c r="P61" s="21" t="s">
        <v>34</v>
      </c>
      <c r="Q61" s="21" t="s">
        <v>34</v>
      </c>
      <c r="R61" s="21" t="s">
        <v>34</v>
      </c>
      <c r="S61" s="21" t="s">
        <v>34</v>
      </c>
      <c r="T61" s="23">
        <f>T62</f>
        <v>-1.2359999999999989</v>
      </c>
      <c r="U61" s="24">
        <f>U62</f>
        <v>-9.6134401493349841</v>
      </c>
      <c r="V61" s="21" t="s">
        <v>34</v>
      </c>
      <c r="W61" s="21" t="s">
        <v>34</v>
      </c>
      <c r="X61" s="21" t="s">
        <v>34</v>
      </c>
    </row>
    <row r="62" spans="1:24" ht="25.5" x14ac:dyDescent="0.2">
      <c r="A62" s="18" t="s">
        <v>96</v>
      </c>
      <c r="B62" s="49" t="s">
        <v>145</v>
      </c>
      <c r="C62" s="18" t="s">
        <v>98</v>
      </c>
      <c r="D62" s="20">
        <v>12.856999999999999</v>
      </c>
      <c r="E62" s="21" t="s">
        <v>34</v>
      </c>
      <c r="F62" s="21" t="s">
        <v>34</v>
      </c>
      <c r="G62" s="20">
        <v>12.856999999999999</v>
      </c>
      <c r="H62" s="21" t="s">
        <v>34</v>
      </c>
      <c r="I62" s="20">
        <v>11.621</v>
      </c>
      <c r="J62" s="21" t="s">
        <v>34</v>
      </c>
      <c r="K62" s="21" t="s">
        <v>34</v>
      </c>
      <c r="L62" s="20">
        <v>11.621</v>
      </c>
      <c r="M62" s="21" t="s">
        <v>34</v>
      </c>
      <c r="N62" s="23">
        <f>I62-D62</f>
        <v>-1.2359999999999989</v>
      </c>
      <c r="O62" s="24">
        <f>N62/D62*100</f>
        <v>-9.6134401493349841</v>
      </c>
      <c r="P62" s="21" t="s">
        <v>34</v>
      </c>
      <c r="Q62" s="21" t="s">
        <v>34</v>
      </c>
      <c r="R62" s="21" t="s">
        <v>34</v>
      </c>
      <c r="S62" s="21" t="s">
        <v>34</v>
      </c>
      <c r="T62" s="23">
        <f>L62-G62</f>
        <v>-1.2359999999999989</v>
      </c>
      <c r="U62" s="24">
        <f>T62/G62*100</f>
        <v>-9.6134401493349841</v>
      </c>
      <c r="V62" s="21" t="s">
        <v>34</v>
      </c>
      <c r="W62" s="21" t="s">
        <v>34</v>
      </c>
      <c r="X62" s="21" t="s">
        <v>34</v>
      </c>
    </row>
    <row r="63" spans="1:24" ht="25.5" x14ac:dyDescent="0.2">
      <c r="A63" s="18" t="s">
        <v>99</v>
      </c>
      <c r="B63" s="19" t="s">
        <v>100</v>
      </c>
      <c r="C63" s="19" t="s">
        <v>33</v>
      </c>
      <c r="D63" s="20">
        <v>0</v>
      </c>
      <c r="E63" s="21" t="s">
        <v>34</v>
      </c>
      <c r="F63" s="21" t="s">
        <v>34</v>
      </c>
      <c r="G63" s="20">
        <v>0</v>
      </c>
      <c r="H63" s="21" t="s">
        <v>34</v>
      </c>
      <c r="I63" s="20">
        <v>0</v>
      </c>
      <c r="J63" s="21" t="s">
        <v>34</v>
      </c>
      <c r="K63" s="21" t="s">
        <v>34</v>
      </c>
      <c r="L63" s="20">
        <v>0</v>
      </c>
      <c r="M63" s="21" t="s">
        <v>34</v>
      </c>
      <c r="N63" s="23">
        <v>0</v>
      </c>
      <c r="O63" s="24">
        <v>0</v>
      </c>
      <c r="P63" s="21" t="s">
        <v>34</v>
      </c>
      <c r="Q63" s="21" t="s">
        <v>34</v>
      </c>
      <c r="R63" s="21" t="s">
        <v>34</v>
      </c>
      <c r="S63" s="21" t="s">
        <v>34</v>
      </c>
      <c r="T63" s="23">
        <v>0</v>
      </c>
      <c r="U63" s="24">
        <v>0</v>
      </c>
      <c r="V63" s="21" t="s">
        <v>34</v>
      </c>
      <c r="W63" s="21" t="s">
        <v>34</v>
      </c>
      <c r="X63" s="21" t="s">
        <v>34</v>
      </c>
    </row>
    <row r="64" spans="1:24" ht="25.5" x14ac:dyDescent="0.2">
      <c r="A64" s="18" t="s">
        <v>99</v>
      </c>
      <c r="B64" s="47" t="s">
        <v>153</v>
      </c>
      <c r="C64" s="48" t="s">
        <v>151</v>
      </c>
      <c r="D64" s="20">
        <v>0.42599999999999999</v>
      </c>
      <c r="E64" s="21" t="s">
        <v>34</v>
      </c>
      <c r="F64" s="21" t="s">
        <v>34</v>
      </c>
      <c r="G64" s="20">
        <v>0.42599999999999999</v>
      </c>
      <c r="H64" s="21" t="s">
        <v>34</v>
      </c>
      <c r="I64" s="20">
        <v>0</v>
      </c>
      <c r="J64" s="21" t="s">
        <v>34</v>
      </c>
      <c r="K64" s="21" t="s">
        <v>34</v>
      </c>
      <c r="L64" s="20">
        <v>0</v>
      </c>
      <c r="M64" s="21" t="s">
        <v>34</v>
      </c>
      <c r="N64" s="23">
        <f>I64-D64</f>
        <v>-0.42599999999999999</v>
      </c>
      <c r="O64" s="24">
        <v>-100</v>
      </c>
      <c r="P64" s="21" t="s">
        <v>34</v>
      </c>
      <c r="Q64" s="21" t="s">
        <v>34</v>
      </c>
      <c r="R64" s="21" t="s">
        <v>34</v>
      </c>
      <c r="S64" s="21" t="s">
        <v>34</v>
      </c>
      <c r="T64" s="23">
        <f>L64-G64</f>
        <v>-0.42599999999999999</v>
      </c>
      <c r="U64" s="24">
        <f>T64/G64*100</f>
        <v>-100</v>
      </c>
      <c r="V64" s="21" t="s">
        <v>34</v>
      </c>
      <c r="W64" s="21" t="s">
        <v>34</v>
      </c>
      <c r="X64" s="21" t="s">
        <v>155</v>
      </c>
    </row>
    <row r="65" spans="1:24" ht="25.5" x14ac:dyDescent="0.2">
      <c r="A65" s="18" t="s">
        <v>101</v>
      </c>
      <c r="B65" s="19" t="s">
        <v>102</v>
      </c>
      <c r="C65" s="19" t="s">
        <v>33</v>
      </c>
      <c r="D65" s="20">
        <v>0</v>
      </c>
      <c r="E65" s="21" t="s">
        <v>34</v>
      </c>
      <c r="F65" s="21" t="s">
        <v>34</v>
      </c>
      <c r="G65" s="20">
        <v>0</v>
      </c>
      <c r="H65" s="21" t="s">
        <v>34</v>
      </c>
      <c r="I65" s="20">
        <v>0</v>
      </c>
      <c r="J65" s="21" t="s">
        <v>34</v>
      </c>
      <c r="K65" s="21" t="s">
        <v>34</v>
      </c>
      <c r="L65" s="20">
        <v>0</v>
      </c>
      <c r="M65" s="21" t="s">
        <v>34</v>
      </c>
      <c r="N65" s="23">
        <v>0</v>
      </c>
      <c r="O65" s="24">
        <v>0</v>
      </c>
      <c r="P65" s="21" t="s">
        <v>34</v>
      </c>
      <c r="Q65" s="21" t="s">
        <v>34</v>
      </c>
      <c r="R65" s="21" t="s">
        <v>34</v>
      </c>
      <c r="S65" s="21" t="s">
        <v>34</v>
      </c>
      <c r="T65" s="23">
        <v>0</v>
      </c>
      <c r="U65" s="24">
        <v>0</v>
      </c>
      <c r="V65" s="21" t="s">
        <v>34</v>
      </c>
      <c r="W65" s="21" t="s">
        <v>34</v>
      </c>
      <c r="X65" s="52" t="s">
        <v>34</v>
      </c>
    </row>
    <row r="66" spans="1:24" ht="38.25" x14ac:dyDescent="0.2">
      <c r="A66" s="18" t="s">
        <v>103</v>
      </c>
      <c r="B66" s="19" t="s">
        <v>104</v>
      </c>
      <c r="C66" s="19" t="s">
        <v>33</v>
      </c>
      <c r="D66" s="20">
        <v>0</v>
      </c>
      <c r="E66" s="21" t="s">
        <v>34</v>
      </c>
      <c r="F66" s="21" t="s">
        <v>34</v>
      </c>
      <c r="G66" s="20">
        <v>0</v>
      </c>
      <c r="H66" s="21" t="s">
        <v>34</v>
      </c>
      <c r="I66" s="20">
        <v>0</v>
      </c>
      <c r="J66" s="21" t="s">
        <v>34</v>
      </c>
      <c r="K66" s="21" t="s">
        <v>34</v>
      </c>
      <c r="L66" s="20">
        <v>0</v>
      </c>
      <c r="M66" s="21" t="s">
        <v>34</v>
      </c>
      <c r="N66" s="23">
        <v>0</v>
      </c>
      <c r="O66" s="24">
        <v>0</v>
      </c>
      <c r="P66" s="21" t="s">
        <v>34</v>
      </c>
      <c r="Q66" s="21" t="s">
        <v>34</v>
      </c>
      <c r="R66" s="21" t="s">
        <v>34</v>
      </c>
      <c r="S66" s="21" t="s">
        <v>34</v>
      </c>
      <c r="T66" s="23">
        <v>0</v>
      </c>
      <c r="U66" s="24">
        <v>0</v>
      </c>
      <c r="V66" s="21" t="s">
        <v>34</v>
      </c>
      <c r="W66" s="21" t="s">
        <v>34</v>
      </c>
      <c r="X66" s="21" t="s">
        <v>34</v>
      </c>
    </row>
    <row r="67" spans="1:24" ht="38.25" x14ac:dyDescent="0.2">
      <c r="A67" s="18" t="s">
        <v>105</v>
      </c>
      <c r="B67" s="19" t="s">
        <v>106</v>
      </c>
      <c r="C67" s="19" t="s">
        <v>33</v>
      </c>
      <c r="D67" s="20">
        <v>2.2000000000000002</v>
      </c>
      <c r="E67" s="21" t="s">
        <v>34</v>
      </c>
      <c r="F67" s="21" t="s">
        <v>34</v>
      </c>
      <c r="G67" s="20">
        <v>2.2000000000000002</v>
      </c>
      <c r="H67" s="21" t="s">
        <v>34</v>
      </c>
      <c r="I67" s="20">
        <f>I68</f>
        <v>1.698</v>
      </c>
      <c r="J67" s="21" t="s">
        <v>34</v>
      </c>
      <c r="K67" s="21" t="s">
        <v>34</v>
      </c>
      <c r="L67" s="20">
        <f>L68</f>
        <v>1.698</v>
      </c>
      <c r="M67" s="21" t="s">
        <v>34</v>
      </c>
      <c r="N67" s="23">
        <f>I67-D67</f>
        <v>-0.50200000000000022</v>
      </c>
      <c r="O67" s="24">
        <f>N67/D67*100</f>
        <v>-22.818181818181827</v>
      </c>
      <c r="P67" s="21" t="s">
        <v>34</v>
      </c>
      <c r="Q67" s="21" t="s">
        <v>34</v>
      </c>
      <c r="R67" s="21" t="s">
        <v>34</v>
      </c>
      <c r="S67" s="21" t="s">
        <v>34</v>
      </c>
      <c r="T67" s="23">
        <f>L67-G67</f>
        <v>-0.50200000000000022</v>
      </c>
      <c r="U67" s="24">
        <f>T67/G67*100</f>
        <v>-22.818181818181827</v>
      </c>
      <c r="V67" s="21" t="s">
        <v>34</v>
      </c>
      <c r="W67" s="21" t="s">
        <v>34</v>
      </c>
      <c r="X67" s="21" t="s">
        <v>34</v>
      </c>
    </row>
    <row r="68" spans="1:24" ht="25.5" x14ac:dyDescent="0.2">
      <c r="A68" s="44" t="s">
        <v>105</v>
      </c>
      <c r="B68" s="45" t="s">
        <v>150</v>
      </c>
      <c r="C68" s="46" t="s">
        <v>151</v>
      </c>
      <c r="D68" s="20">
        <v>2.2000000000000002</v>
      </c>
      <c r="E68" s="21" t="s">
        <v>34</v>
      </c>
      <c r="F68" s="21" t="s">
        <v>34</v>
      </c>
      <c r="G68" s="20">
        <v>2.2000000000000002</v>
      </c>
      <c r="H68" s="21" t="s">
        <v>34</v>
      </c>
      <c r="I68" s="20">
        <v>1.698</v>
      </c>
      <c r="J68" s="21" t="s">
        <v>34</v>
      </c>
      <c r="K68" s="21" t="s">
        <v>34</v>
      </c>
      <c r="L68" s="20">
        <v>1.698</v>
      </c>
      <c r="M68" s="21" t="s">
        <v>34</v>
      </c>
      <c r="N68" s="23">
        <f>I68-D68</f>
        <v>-0.50200000000000022</v>
      </c>
      <c r="O68" s="24">
        <f>N68/D68*100</f>
        <v>-22.818181818181827</v>
      </c>
      <c r="P68" s="21" t="s">
        <v>34</v>
      </c>
      <c r="Q68" s="21" t="s">
        <v>34</v>
      </c>
      <c r="R68" s="21" t="s">
        <v>34</v>
      </c>
      <c r="S68" s="21" t="s">
        <v>34</v>
      </c>
      <c r="T68" s="23">
        <f>L68-G68</f>
        <v>-0.50200000000000022</v>
      </c>
      <c r="U68" s="24">
        <f>T68/G68*100</f>
        <v>-22.818181818181827</v>
      </c>
      <c r="V68" s="21" t="s">
        <v>34</v>
      </c>
      <c r="W68" s="21" t="s">
        <v>34</v>
      </c>
      <c r="X68" s="21" t="s">
        <v>34</v>
      </c>
    </row>
    <row r="69" spans="1:24" ht="38.25" x14ac:dyDescent="0.2">
      <c r="A69" s="18" t="s">
        <v>107</v>
      </c>
      <c r="B69" s="19" t="s">
        <v>108</v>
      </c>
      <c r="C69" s="19" t="s">
        <v>33</v>
      </c>
      <c r="D69" s="20">
        <v>0</v>
      </c>
      <c r="E69" s="21" t="s">
        <v>34</v>
      </c>
      <c r="F69" s="21" t="s">
        <v>34</v>
      </c>
      <c r="G69" s="20">
        <v>0</v>
      </c>
      <c r="H69" s="21" t="s">
        <v>34</v>
      </c>
      <c r="I69" s="20">
        <v>0</v>
      </c>
      <c r="J69" s="21" t="s">
        <v>34</v>
      </c>
      <c r="K69" s="21" t="s">
        <v>34</v>
      </c>
      <c r="L69" s="20">
        <v>0</v>
      </c>
      <c r="M69" s="21" t="s">
        <v>34</v>
      </c>
      <c r="N69" s="23">
        <v>0</v>
      </c>
      <c r="O69" s="24">
        <v>0</v>
      </c>
      <c r="P69" s="21" t="s">
        <v>34</v>
      </c>
      <c r="Q69" s="21" t="s">
        <v>34</v>
      </c>
      <c r="R69" s="21" t="s">
        <v>34</v>
      </c>
      <c r="S69" s="21" t="s">
        <v>34</v>
      </c>
      <c r="T69" s="23">
        <v>0</v>
      </c>
      <c r="U69" s="24">
        <v>0</v>
      </c>
      <c r="V69" s="21" t="s">
        <v>34</v>
      </c>
      <c r="W69" s="21" t="s">
        <v>34</v>
      </c>
      <c r="X69" s="21" t="s">
        <v>34</v>
      </c>
    </row>
    <row r="70" spans="1:24" ht="38.25" x14ac:dyDescent="0.2">
      <c r="A70" s="18" t="s">
        <v>109</v>
      </c>
      <c r="B70" s="19" t="s">
        <v>110</v>
      </c>
      <c r="C70" s="19" t="s">
        <v>33</v>
      </c>
      <c r="D70" s="20">
        <v>0</v>
      </c>
      <c r="E70" s="21" t="s">
        <v>34</v>
      </c>
      <c r="F70" s="21" t="s">
        <v>34</v>
      </c>
      <c r="G70" s="20">
        <v>0</v>
      </c>
      <c r="H70" s="21" t="s">
        <v>34</v>
      </c>
      <c r="I70" s="20">
        <v>0</v>
      </c>
      <c r="J70" s="21" t="s">
        <v>34</v>
      </c>
      <c r="K70" s="21" t="s">
        <v>34</v>
      </c>
      <c r="L70" s="20">
        <v>0</v>
      </c>
      <c r="M70" s="21" t="s">
        <v>34</v>
      </c>
      <c r="N70" s="23">
        <v>0</v>
      </c>
      <c r="O70" s="24">
        <v>0</v>
      </c>
      <c r="P70" s="21" t="s">
        <v>34</v>
      </c>
      <c r="Q70" s="21" t="s">
        <v>34</v>
      </c>
      <c r="R70" s="21" t="s">
        <v>34</v>
      </c>
      <c r="S70" s="21" t="s">
        <v>34</v>
      </c>
      <c r="T70" s="23">
        <v>0</v>
      </c>
      <c r="U70" s="24">
        <v>0</v>
      </c>
      <c r="V70" s="21" t="s">
        <v>34</v>
      </c>
      <c r="W70" s="21" t="s">
        <v>34</v>
      </c>
      <c r="X70" s="21" t="s">
        <v>34</v>
      </c>
    </row>
    <row r="71" spans="1:24" ht="38.25" x14ac:dyDescent="0.2">
      <c r="A71" s="18" t="s">
        <v>111</v>
      </c>
      <c r="B71" s="19" t="s">
        <v>112</v>
      </c>
      <c r="C71" s="19" t="s">
        <v>33</v>
      </c>
      <c r="D71" s="20">
        <v>0</v>
      </c>
      <c r="E71" s="21" t="s">
        <v>34</v>
      </c>
      <c r="F71" s="21" t="s">
        <v>34</v>
      </c>
      <c r="G71" s="20">
        <v>0</v>
      </c>
      <c r="H71" s="21" t="s">
        <v>34</v>
      </c>
      <c r="I71" s="20">
        <v>0</v>
      </c>
      <c r="J71" s="21" t="s">
        <v>34</v>
      </c>
      <c r="K71" s="21" t="s">
        <v>34</v>
      </c>
      <c r="L71" s="20">
        <v>0</v>
      </c>
      <c r="M71" s="21" t="s">
        <v>34</v>
      </c>
      <c r="N71" s="23">
        <v>0</v>
      </c>
      <c r="O71" s="24">
        <v>0</v>
      </c>
      <c r="P71" s="21" t="s">
        <v>34</v>
      </c>
      <c r="Q71" s="21" t="s">
        <v>34</v>
      </c>
      <c r="R71" s="21" t="s">
        <v>34</v>
      </c>
      <c r="S71" s="21" t="s">
        <v>34</v>
      </c>
      <c r="T71" s="23">
        <v>0</v>
      </c>
      <c r="U71" s="24">
        <v>0</v>
      </c>
      <c r="V71" s="21" t="s">
        <v>34</v>
      </c>
      <c r="W71" s="21" t="s">
        <v>34</v>
      </c>
      <c r="X71" s="21" t="s">
        <v>34</v>
      </c>
    </row>
    <row r="72" spans="1:24" ht="51" x14ac:dyDescent="0.2">
      <c r="A72" s="18" t="s">
        <v>113</v>
      </c>
      <c r="B72" s="19" t="s">
        <v>114</v>
      </c>
      <c r="C72" s="19" t="s">
        <v>33</v>
      </c>
      <c r="D72" s="20">
        <v>0.505</v>
      </c>
      <c r="E72" s="21" t="s">
        <v>34</v>
      </c>
      <c r="F72" s="21" t="s">
        <v>34</v>
      </c>
      <c r="G72" s="20">
        <v>0.505</v>
      </c>
      <c r="H72" s="21" t="s">
        <v>34</v>
      </c>
      <c r="I72" s="20">
        <f>I74</f>
        <v>0.47799999999999998</v>
      </c>
      <c r="J72" s="21" t="s">
        <v>34</v>
      </c>
      <c r="K72" s="21" t="s">
        <v>34</v>
      </c>
      <c r="L72" s="20">
        <f>L73</f>
        <v>0.47799999999999998</v>
      </c>
      <c r="M72" s="21" t="s">
        <v>34</v>
      </c>
      <c r="N72" s="23">
        <f>I72-D72</f>
        <v>-2.7000000000000024E-2</v>
      </c>
      <c r="O72" s="24">
        <f>N72/D72*100</f>
        <v>-5.3465346534653513</v>
      </c>
      <c r="P72" s="21" t="s">
        <v>34</v>
      </c>
      <c r="Q72" s="21" t="s">
        <v>34</v>
      </c>
      <c r="R72" s="21" t="s">
        <v>34</v>
      </c>
      <c r="S72" s="21" t="s">
        <v>34</v>
      </c>
      <c r="T72" s="23">
        <f>L72-G72</f>
        <v>-2.7000000000000024E-2</v>
      </c>
      <c r="U72" s="24">
        <f>T72/G72*100</f>
        <v>-5.3465346534653513</v>
      </c>
      <c r="V72" s="21" t="s">
        <v>34</v>
      </c>
      <c r="W72" s="21" t="s">
        <v>34</v>
      </c>
      <c r="X72" s="21" t="s">
        <v>155</v>
      </c>
    </row>
    <row r="73" spans="1:24" ht="25.5" x14ac:dyDescent="0.2">
      <c r="A73" s="18" t="s">
        <v>115</v>
      </c>
      <c r="B73" s="19" t="s">
        <v>116</v>
      </c>
      <c r="C73" s="19" t="s">
        <v>33</v>
      </c>
      <c r="D73" s="20">
        <v>0.505</v>
      </c>
      <c r="E73" s="21" t="s">
        <v>34</v>
      </c>
      <c r="F73" s="21" t="s">
        <v>34</v>
      </c>
      <c r="G73" s="20">
        <v>0.505</v>
      </c>
      <c r="H73" s="21" t="s">
        <v>34</v>
      </c>
      <c r="I73" s="20">
        <f>I74</f>
        <v>0.47799999999999998</v>
      </c>
      <c r="J73" s="21" t="s">
        <v>34</v>
      </c>
      <c r="K73" s="21" t="s">
        <v>34</v>
      </c>
      <c r="L73" s="20">
        <f>L74</f>
        <v>0.47799999999999998</v>
      </c>
      <c r="M73" s="21" t="s">
        <v>34</v>
      </c>
      <c r="N73" s="23">
        <f t="shared" ref="N73:N74" si="6">I73-D73</f>
        <v>-2.7000000000000024E-2</v>
      </c>
      <c r="O73" s="24">
        <f t="shared" ref="O73:O74" si="7">N73/D73*100</f>
        <v>-5.3465346534653513</v>
      </c>
      <c r="P73" s="21" t="s">
        <v>34</v>
      </c>
      <c r="Q73" s="21" t="s">
        <v>34</v>
      </c>
      <c r="R73" s="21" t="s">
        <v>34</v>
      </c>
      <c r="S73" s="21" t="s">
        <v>34</v>
      </c>
      <c r="T73" s="23">
        <f t="shared" ref="T73:T74" si="8">L73-G73</f>
        <v>-2.7000000000000024E-2</v>
      </c>
      <c r="U73" s="24">
        <f t="shared" ref="U73:U74" si="9">T73/G73*100</f>
        <v>-5.3465346534653513</v>
      </c>
      <c r="V73" s="21" t="s">
        <v>34</v>
      </c>
      <c r="W73" s="21" t="s">
        <v>34</v>
      </c>
      <c r="X73" s="21" t="s">
        <v>155</v>
      </c>
    </row>
    <row r="74" spans="1:24" ht="25.35" customHeight="1" x14ac:dyDescent="0.2">
      <c r="A74" s="31" t="s">
        <v>115</v>
      </c>
      <c r="B74" s="36" t="s">
        <v>117</v>
      </c>
      <c r="C74" s="42" t="s">
        <v>146</v>
      </c>
      <c r="D74" s="20">
        <v>0.505</v>
      </c>
      <c r="E74" s="21" t="s">
        <v>34</v>
      </c>
      <c r="F74" s="21" t="s">
        <v>34</v>
      </c>
      <c r="G74" s="20">
        <v>0.505</v>
      </c>
      <c r="H74" s="21" t="s">
        <v>34</v>
      </c>
      <c r="I74" s="20">
        <v>0.47799999999999998</v>
      </c>
      <c r="J74" s="21" t="s">
        <v>34</v>
      </c>
      <c r="K74" s="21" t="s">
        <v>34</v>
      </c>
      <c r="L74" s="20">
        <v>0.47799999999999998</v>
      </c>
      <c r="M74" s="21" t="s">
        <v>34</v>
      </c>
      <c r="N74" s="23">
        <f t="shared" si="6"/>
        <v>-2.7000000000000024E-2</v>
      </c>
      <c r="O74" s="24">
        <f t="shared" si="7"/>
        <v>-5.3465346534653513</v>
      </c>
      <c r="P74" s="21" t="s">
        <v>34</v>
      </c>
      <c r="Q74" s="21" t="s">
        <v>34</v>
      </c>
      <c r="R74" s="21" t="s">
        <v>34</v>
      </c>
      <c r="S74" s="21" t="s">
        <v>34</v>
      </c>
      <c r="T74" s="23">
        <f t="shared" si="8"/>
        <v>-2.7000000000000024E-2</v>
      </c>
      <c r="U74" s="24">
        <f t="shared" si="9"/>
        <v>-5.3465346534653513</v>
      </c>
      <c r="V74" s="21" t="s">
        <v>34</v>
      </c>
      <c r="W74" s="21" t="s">
        <v>34</v>
      </c>
      <c r="X74" s="21" t="s">
        <v>155</v>
      </c>
    </row>
    <row r="75" spans="1:24" ht="38.25" x14ac:dyDescent="0.2">
      <c r="A75" s="18" t="s">
        <v>118</v>
      </c>
      <c r="B75" s="19" t="s">
        <v>119</v>
      </c>
      <c r="C75" s="19" t="s">
        <v>33</v>
      </c>
      <c r="D75" s="20">
        <v>0</v>
      </c>
      <c r="E75" s="21" t="s">
        <v>34</v>
      </c>
      <c r="F75" s="21" t="s">
        <v>34</v>
      </c>
      <c r="G75" s="20">
        <v>0</v>
      </c>
      <c r="H75" s="21" t="s">
        <v>34</v>
      </c>
      <c r="I75" s="20">
        <v>0</v>
      </c>
      <c r="J75" s="21" t="s">
        <v>34</v>
      </c>
      <c r="K75" s="21" t="s">
        <v>34</v>
      </c>
      <c r="L75" s="20">
        <v>0</v>
      </c>
      <c r="M75" s="21" t="s">
        <v>34</v>
      </c>
      <c r="N75" s="23">
        <v>0</v>
      </c>
      <c r="O75" s="24">
        <v>0</v>
      </c>
      <c r="P75" s="21" t="s">
        <v>34</v>
      </c>
      <c r="Q75" s="21" t="s">
        <v>34</v>
      </c>
      <c r="R75" s="21" t="s">
        <v>34</v>
      </c>
      <c r="S75" s="21" t="s">
        <v>34</v>
      </c>
      <c r="T75" s="23">
        <v>0</v>
      </c>
      <c r="U75" s="24">
        <v>0</v>
      </c>
      <c r="V75" s="21" t="s">
        <v>34</v>
      </c>
      <c r="W75" s="21" t="s">
        <v>34</v>
      </c>
      <c r="X75" s="21" t="s">
        <v>34</v>
      </c>
    </row>
    <row r="76" spans="1:24" ht="51" x14ac:dyDescent="0.2">
      <c r="A76" s="18" t="s">
        <v>120</v>
      </c>
      <c r="B76" s="19" t="s">
        <v>121</v>
      </c>
      <c r="C76" s="19" t="s">
        <v>33</v>
      </c>
      <c r="D76" s="20">
        <v>0</v>
      </c>
      <c r="E76" s="21" t="s">
        <v>34</v>
      </c>
      <c r="F76" s="21" t="s">
        <v>34</v>
      </c>
      <c r="G76" s="20">
        <v>0</v>
      </c>
      <c r="H76" s="21" t="s">
        <v>34</v>
      </c>
      <c r="I76" s="20">
        <v>0</v>
      </c>
      <c r="J76" s="21" t="s">
        <v>34</v>
      </c>
      <c r="K76" s="21" t="s">
        <v>34</v>
      </c>
      <c r="L76" s="20">
        <v>0</v>
      </c>
      <c r="M76" s="21" t="s">
        <v>34</v>
      </c>
      <c r="N76" s="23">
        <v>0</v>
      </c>
      <c r="O76" s="24">
        <v>0</v>
      </c>
      <c r="P76" s="21" t="s">
        <v>34</v>
      </c>
      <c r="Q76" s="21" t="s">
        <v>34</v>
      </c>
      <c r="R76" s="21" t="s">
        <v>34</v>
      </c>
      <c r="S76" s="21" t="s">
        <v>34</v>
      </c>
      <c r="T76" s="23">
        <v>0</v>
      </c>
      <c r="U76" s="24">
        <v>0</v>
      </c>
      <c r="V76" s="21" t="s">
        <v>34</v>
      </c>
      <c r="W76" s="21" t="s">
        <v>34</v>
      </c>
      <c r="X76" s="21" t="s">
        <v>34</v>
      </c>
    </row>
    <row r="77" spans="1:24" ht="51" x14ac:dyDescent="0.2">
      <c r="A77" s="18" t="s">
        <v>122</v>
      </c>
      <c r="B77" s="19" t="s">
        <v>123</v>
      </c>
      <c r="C77" s="19" t="s">
        <v>33</v>
      </c>
      <c r="D77" s="20">
        <v>0</v>
      </c>
      <c r="E77" s="21" t="s">
        <v>34</v>
      </c>
      <c r="F77" s="21" t="s">
        <v>34</v>
      </c>
      <c r="G77" s="20">
        <v>0</v>
      </c>
      <c r="H77" s="21" t="s">
        <v>34</v>
      </c>
      <c r="I77" s="20">
        <v>0</v>
      </c>
      <c r="J77" s="21" t="s">
        <v>34</v>
      </c>
      <c r="K77" s="21" t="s">
        <v>34</v>
      </c>
      <c r="L77" s="20">
        <v>0</v>
      </c>
      <c r="M77" s="21" t="s">
        <v>34</v>
      </c>
      <c r="N77" s="23">
        <v>0</v>
      </c>
      <c r="O77" s="24">
        <v>0</v>
      </c>
      <c r="P77" s="21" t="s">
        <v>34</v>
      </c>
      <c r="Q77" s="21" t="s">
        <v>34</v>
      </c>
      <c r="R77" s="21" t="s">
        <v>34</v>
      </c>
      <c r="S77" s="21" t="s">
        <v>34</v>
      </c>
      <c r="T77" s="23">
        <v>0</v>
      </c>
      <c r="U77" s="24">
        <v>0</v>
      </c>
      <c r="V77" s="21" t="s">
        <v>34</v>
      </c>
      <c r="W77" s="21" t="s">
        <v>34</v>
      </c>
      <c r="X77" s="21" t="s">
        <v>34</v>
      </c>
    </row>
    <row r="78" spans="1:24" ht="51" x14ac:dyDescent="0.2">
      <c r="A78" s="18" t="s">
        <v>124</v>
      </c>
      <c r="B78" s="19" t="s">
        <v>125</v>
      </c>
      <c r="C78" s="19" t="s">
        <v>33</v>
      </c>
      <c r="D78" s="20">
        <v>0</v>
      </c>
      <c r="E78" s="21" t="s">
        <v>34</v>
      </c>
      <c r="F78" s="21" t="s">
        <v>34</v>
      </c>
      <c r="G78" s="20">
        <v>0</v>
      </c>
      <c r="H78" s="21" t="s">
        <v>34</v>
      </c>
      <c r="I78" s="20">
        <v>0</v>
      </c>
      <c r="J78" s="21" t="s">
        <v>34</v>
      </c>
      <c r="K78" s="21" t="s">
        <v>34</v>
      </c>
      <c r="L78" s="20">
        <v>0</v>
      </c>
      <c r="M78" s="21" t="s">
        <v>34</v>
      </c>
      <c r="N78" s="23">
        <v>0</v>
      </c>
      <c r="O78" s="24">
        <v>0</v>
      </c>
      <c r="P78" s="21" t="s">
        <v>34</v>
      </c>
      <c r="Q78" s="21" t="s">
        <v>34</v>
      </c>
      <c r="R78" s="21" t="s">
        <v>34</v>
      </c>
      <c r="S78" s="21" t="s">
        <v>34</v>
      </c>
      <c r="T78" s="23">
        <v>0</v>
      </c>
      <c r="U78" s="24">
        <v>0</v>
      </c>
      <c r="V78" s="21" t="s">
        <v>34</v>
      </c>
      <c r="W78" s="21" t="s">
        <v>34</v>
      </c>
      <c r="X78" s="21" t="s">
        <v>34</v>
      </c>
    </row>
    <row r="79" spans="1:24" ht="38.25" x14ac:dyDescent="0.2">
      <c r="A79" s="18" t="s">
        <v>126</v>
      </c>
      <c r="B79" s="19" t="s">
        <v>127</v>
      </c>
      <c r="C79" s="19" t="s">
        <v>33</v>
      </c>
      <c r="D79" s="20">
        <v>0</v>
      </c>
      <c r="E79" s="21" t="s">
        <v>34</v>
      </c>
      <c r="F79" s="21" t="s">
        <v>34</v>
      </c>
      <c r="G79" s="20">
        <v>0</v>
      </c>
      <c r="H79" s="21" t="s">
        <v>34</v>
      </c>
      <c r="I79" s="20">
        <v>0</v>
      </c>
      <c r="J79" s="21" t="s">
        <v>34</v>
      </c>
      <c r="K79" s="21" t="s">
        <v>34</v>
      </c>
      <c r="L79" s="20">
        <v>0</v>
      </c>
      <c r="M79" s="21" t="s">
        <v>34</v>
      </c>
      <c r="N79" s="23">
        <v>0</v>
      </c>
      <c r="O79" s="24">
        <v>0</v>
      </c>
      <c r="P79" s="21" t="s">
        <v>34</v>
      </c>
      <c r="Q79" s="21" t="s">
        <v>34</v>
      </c>
      <c r="R79" s="21" t="s">
        <v>34</v>
      </c>
      <c r="S79" s="21" t="s">
        <v>34</v>
      </c>
      <c r="T79" s="23">
        <v>0</v>
      </c>
      <c r="U79" s="24">
        <v>0</v>
      </c>
      <c r="V79" s="21" t="s">
        <v>34</v>
      </c>
      <c r="W79" s="21" t="s">
        <v>34</v>
      </c>
      <c r="X79" s="21" t="s">
        <v>34</v>
      </c>
    </row>
    <row r="80" spans="1:24" ht="38.25" x14ac:dyDescent="0.2">
      <c r="A80" s="18" t="s">
        <v>129</v>
      </c>
      <c r="B80" s="19" t="s">
        <v>130</v>
      </c>
      <c r="C80" s="19" t="s">
        <v>33</v>
      </c>
      <c r="D80" s="20">
        <v>0</v>
      </c>
      <c r="E80" s="21" t="s">
        <v>34</v>
      </c>
      <c r="F80" s="21" t="s">
        <v>34</v>
      </c>
      <c r="G80" s="20">
        <v>0</v>
      </c>
      <c r="H80" s="21" t="s">
        <v>34</v>
      </c>
      <c r="I80" s="20">
        <v>0</v>
      </c>
      <c r="J80" s="21" t="s">
        <v>34</v>
      </c>
      <c r="K80" s="21" t="s">
        <v>34</v>
      </c>
      <c r="L80" s="20">
        <v>0</v>
      </c>
      <c r="M80" s="21" t="s">
        <v>34</v>
      </c>
      <c r="N80" s="23">
        <v>0</v>
      </c>
      <c r="O80" s="24">
        <v>0</v>
      </c>
      <c r="P80" s="21" t="s">
        <v>34</v>
      </c>
      <c r="Q80" s="21" t="s">
        <v>34</v>
      </c>
      <c r="R80" s="21" t="s">
        <v>34</v>
      </c>
      <c r="S80" s="21" t="s">
        <v>34</v>
      </c>
      <c r="T80" s="23">
        <v>0</v>
      </c>
      <c r="U80" s="24">
        <v>0</v>
      </c>
      <c r="V80" s="21" t="s">
        <v>34</v>
      </c>
      <c r="W80" s="21" t="s">
        <v>34</v>
      </c>
      <c r="X80" s="21" t="s">
        <v>34</v>
      </c>
    </row>
    <row r="81" spans="1:24" ht="25.5" x14ac:dyDescent="0.2">
      <c r="A81" s="18" t="s">
        <v>131</v>
      </c>
      <c r="B81" s="19" t="s">
        <v>132</v>
      </c>
      <c r="C81" s="19" t="s">
        <v>33</v>
      </c>
      <c r="D81" s="20">
        <v>6</v>
      </c>
      <c r="E81" s="21" t="s">
        <v>34</v>
      </c>
      <c r="F81" s="21" t="s">
        <v>34</v>
      </c>
      <c r="G81" s="20">
        <v>6</v>
      </c>
      <c r="H81" s="21" t="s">
        <v>34</v>
      </c>
      <c r="I81" s="20">
        <f>I82+I83+I84</f>
        <v>5.6270000000000007</v>
      </c>
      <c r="J81" s="21" t="s">
        <v>34</v>
      </c>
      <c r="K81" s="21" t="s">
        <v>34</v>
      </c>
      <c r="L81" s="20">
        <f>L82+L83+L84</f>
        <v>5.6270000000000007</v>
      </c>
      <c r="M81" s="21" t="s">
        <v>34</v>
      </c>
      <c r="N81" s="23">
        <f>I81-D81</f>
        <v>-0.37299999999999933</v>
      </c>
      <c r="O81" s="24">
        <f>N81/D81*100</f>
        <v>-6.2166666666666561</v>
      </c>
      <c r="P81" s="21" t="s">
        <v>34</v>
      </c>
      <c r="Q81" s="21" t="s">
        <v>34</v>
      </c>
      <c r="R81" s="21" t="s">
        <v>34</v>
      </c>
      <c r="S81" s="21" t="s">
        <v>34</v>
      </c>
      <c r="T81" s="20">
        <f>L81-G81</f>
        <v>-0.37299999999999933</v>
      </c>
      <c r="U81" s="24">
        <f>T81/G81*100</f>
        <v>-6.2166666666666561</v>
      </c>
      <c r="V81" s="21" t="s">
        <v>34</v>
      </c>
      <c r="W81" s="21" t="s">
        <v>34</v>
      </c>
      <c r="X81" s="21" t="s">
        <v>34</v>
      </c>
    </row>
    <row r="82" spans="1:24" ht="25.5" x14ac:dyDescent="0.2">
      <c r="A82" s="31" t="s">
        <v>152</v>
      </c>
      <c r="B82" s="37" t="s">
        <v>133</v>
      </c>
      <c r="C82" s="40" t="s">
        <v>128</v>
      </c>
      <c r="D82" s="20">
        <v>0.5</v>
      </c>
      <c r="E82" s="21" t="s">
        <v>34</v>
      </c>
      <c r="F82" s="21" t="s">
        <v>34</v>
      </c>
      <c r="G82" s="20">
        <v>0.5</v>
      </c>
      <c r="H82" s="21" t="s">
        <v>34</v>
      </c>
      <c r="I82" s="20">
        <v>0.41599999999999998</v>
      </c>
      <c r="J82" s="21" t="s">
        <v>34</v>
      </c>
      <c r="K82" s="21" t="s">
        <v>34</v>
      </c>
      <c r="L82" s="20">
        <v>0.41599999999999998</v>
      </c>
      <c r="M82" s="21" t="s">
        <v>34</v>
      </c>
      <c r="N82" s="23">
        <f t="shared" ref="N82" si="10">I82-D82</f>
        <v>-8.4000000000000019E-2</v>
      </c>
      <c r="O82" s="24">
        <f t="shared" ref="O82:O84" si="11">N82/D82*100</f>
        <v>-16.800000000000004</v>
      </c>
      <c r="P82" s="21" t="s">
        <v>34</v>
      </c>
      <c r="Q82" s="21" t="s">
        <v>34</v>
      </c>
      <c r="R82" s="21" t="s">
        <v>34</v>
      </c>
      <c r="S82" s="21" t="s">
        <v>34</v>
      </c>
      <c r="T82" s="20">
        <f t="shared" ref="T82:T84" si="12">L82-G82</f>
        <v>-8.4000000000000019E-2</v>
      </c>
      <c r="U82" s="24">
        <f>T82/G82*100</f>
        <v>-16.800000000000004</v>
      </c>
      <c r="V82" s="21" t="s">
        <v>34</v>
      </c>
      <c r="W82" s="21" t="s">
        <v>34</v>
      </c>
      <c r="X82" s="21" t="s">
        <v>34</v>
      </c>
    </row>
    <row r="83" spans="1:24" ht="27.75" customHeight="1" x14ac:dyDescent="0.2">
      <c r="A83" s="31" t="s">
        <v>152</v>
      </c>
      <c r="B83" s="43" t="s">
        <v>147</v>
      </c>
      <c r="C83" s="42" t="s">
        <v>148</v>
      </c>
      <c r="D83" s="20">
        <v>5</v>
      </c>
      <c r="E83" s="21" t="s">
        <v>34</v>
      </c>
      <c r="F83" s="21" t="s">
        <v>34</v>
      </c>
      <c r="G83" s="20">
        <v>5</v>
      </c>
      <c r="H83" s="21" t="s">
        <v>34</v>
      </c>
      <c r="I83" s="20">
        <v>4.3</v>
      </c>
      <c r="J83" s="21" t="s">
        <v>34</v>
      </c>
      <c r="K83" s="21" t="s">
        <v>34</v>
      </c>
      <c r="L83" s="20">
        <v>4.3</v>
      </c>
      <c r="M83" s="21" t="s">
        <v>34</v>
      </c>
      <c r="N83" s="23">
        <f>I83-D83</f>
        <v>-0.70000000000000018</v>
      </c>
      <c r="O83" s="24">
        <f t="shared" si="11"/>
        <v>-14.000000000000004</v>
      </c>
      <c r="P83" s="21" t="s">
        <v>34</v>
      </c>
      <c r="Q83" s="21" t="s">
        <v>34</v>
      </c>
      <c r="R83" s="21" t="s">
        <v>34</v>
      </c>
      <c r="S83" s="21" t="s">
        <v>34</v>
      </c>
      <c r="T83" s="20">
        <f>L83-G83</f>
        <v>-0.70000000000000018</v>
      </c>
      <c r="U83" s="24">
        <f>T83/G83*100</f>
        <v>-14.000000000000004</v>
      </c>
      <c r="V83" s="21" t="s">
        <v>34</v>
      </c>
      <c r="W83" s="21" t="s">
        <v>34</v>
      </c>
      <c r="X83" s="21" t="s">
        <v>34</v>
      </c>
    </row>
    <row r="84" spans="1:24" ht="25.5" x14ac:dyDescent="0.2">
      <c r="A84" s="31" t="s">
        <v>152</v>
      </c>
      <c r="B84" s="37" t="s">
        <v>134</v>
      </c>
      <c r="C84" s="42" t="s">
        <v>149</v>
      </c>
      <c r="D84" s="20">
        <v>0.5</v>
      </c>
      <c r="E84" s="21" t="s">
        <v>34</v>
      </c>
      <c r="F84" s="21" t="s">
        <v>34</v>
      </c>
      <c r="G84" s="20">
        <v>0.5</v>
      </c>
      <c r="H84" s="21" t="s">
        <v>34</v>
      </c>
      <c r="I84" s="20">
        <v>0.91100000000000003</v>
      </c>
      <c r="J84" s="21" t="s">
        <v>34</v>
      </c>
      <c r="K84" s="21" t="s">
        <v>34</v>
      </c>
      <c r="L84" s="20">
        <v>0.91100000000000003</v>
      </c>
      <c r="M84" s="21" t="s">
        <v>34</v>
      </c>
      <c r="N84" s="23">
        <f>I84-D84</f>
        <v>0.41100000000000003</v>
      </c>
      <c r="O84" s="24">
        <f t="shared" si="11"/>
        <v>82.2</v>
      </c>
      <c r="P84" s="21" t="s">
        <v>34</v>
      </c>
      <c r="Q84" s="21" t="s">
        <v>34</v>
      </c>
      <c r="R84" s="21" t="s">
        <v>34</v>
      </c>
      <c r="S84" s="21" t="s">
        <v>34</v>
      </c>
      <c r="T84" s="20">
        <f t="shared" si="12"/>
        <v>0.41100000000000003</v>
      </c>
      <c r="U84" s="24">
        <f>T84/G84*100</f>
        <v>82.2</v>
      </c>
      <c r="V84" s="21" t="s">
        <v>34</v>
      </c>
      <c r="W84" s="21" t="s">
        <v>34</v>
      </c>
      <c r="X84" s="21"/>
    </row>
  </sheetData>
  <mergeCells count="31">
    <mergeCell ref="V2:X2"/>
    <mergeCell ref="A3:X3"/>
    <mergeCell ref="I4:J4"/>
    <mergeCell ref="L4:M4"/>
    <mergeCell ref="I6:R6"/>
    <mergeCell ref="I7:R7"/>
    <mergeCell ref="L9:M9"/>
    <mergeCell ref="A14:A18"/>
    <mergeCell ref="B14:B18"/>
    <mergeCell ref="C14:C18"/>
    <mergeCell ref="D14:M14"/>
    <mergeCell ref="N14:W15"/>
    <mergeCell ref="K17:K18"/>
    <mergeCell ref="L17:L18"/>
    <mergeCell ref="M17:M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E17:E18"/>
    <mergeCell ref="F17:F18"/>
    <mergeCell ref="G17:G18"/>
    <mergeCell ref="H17:H18"/>
    <mergeCell ref="I17:I18"/>
    <mergeCell ref="J17:J18"/>
  </mergeCells>
  <pageMargins left="0" right="0" top="0" bottom="0" header="0" footer="0"/>
  <pageSetup paperSize="9" scale="1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44</cp:revision>
  <cp:lastPrinted>2020-11-11T11:12:56Z</cp:lastPrinted>
  <dcterms:created xsi:type="dcterms:W3CDTF">2019-10-22T03:37:26Z</dcterms:created>
  <dcterms:modified xsi:type="dcterms:W3CDTF">2020-11-12T05:00:45Z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