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местоположение'!$A$1:$C$46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закупке'!$A$1:$AV$28</definedName>
  </definedNames>
  <calcPr calcId="145621" refMode="R1C1"/>
</workbook>
</file>

<file path=xl/calcChain.xml><?xml version="1.0" encoding="utf-8"?>
<calcChain xmlns="http://schemas.openxmlformats.org/spreadsheetml/2006/main">
  <c r="P52" i="4" l="1"/>
  <c r="P51" i="4" s="1"/>
  <c r="P42" i="4"/>
  <c r="P57" i="4" s="1"/>
  <c r="P35" i="4"/>
  <c r="P43" i="4" s="1"/>
  <c r="P30" i="4"/>
  <c r="P24" i="4"/>
  <c r="AC50" i="4" l="1"/>
  <c r="AC33" i="4"/>
  <c r="C57" i="4"/>
  <c r="AB57" i="4" s="1"/>
  <c r="C51" i="4"/>
  <c r="AB51" i="4" s="1"/>
  <c r="C52" i="4"/>
  <c r="AB52" i="4" s="1"/>
  <c r="D50" i="4"/>
  <c r="C50" i="4"/>
  <c r="AB50" i="4" s="1"/>
  <c r="C43" i="4"/>
  <c r="AB43" i="4" s="1"/>
  <c r="C42" i="4"/>
  <c r="AB42" i="4" s="1"/>
  <c r="C25" i="4"/>
  <c r="D25" i="4"/>
  <c r="C26" i="4"/>
  <c r="D26" i="4"/>
  <c r="C27" i="4"/>
  <c r="AB27" i="4" s="1"/>
  <c r="D27" i="4"/>
  <c r="AC27" i="4" s="1"/>
  <c r="C28" i="4"/>
  <c r="D28" i="4"/>
  <c r="C29" i="4"/>
  <c r="D29" i="4"/>
  <c r="C30" i="4"/>
  <c r="AB30" i="4" s="1"/>
  <c r="C31" i="4"/>
  <c r="D31" i="4"/>
  <c r="C32" i="4"/>
  <c r="AB32" i="4" s="1"/>
  <c r="D32" i="4"/>
  <c r="AC32" i="4" s="1"/>
  <c r="C33" i="4"/>
  <c r="AB33" i="4" s="1"/>
  <c r="D33" i="4"/>
  <c r="C34" i="4"/>
  <c r="AB34" i="4" s="1"/>
  <c r="D34" i="4"/>
  <c r="AC34" i="4" s="1"/>
  <c r="C35" i="4"/>
  <c r="AB35" i="4" s="1"/>
  <c r="C24" i="4"/>
  <c r="AB24" i="4" s="1"/>
  <c r="Q51" i="4"/>
  <c r="Q52" i="4"/>
  <c r="R42" i="4"/>
  <c r="D42" i="4" s="1"/>
  <c r="AC42" i="4" s="1"/>
  <c r="R35" i="4"/>
  <c r="D35" i="4" s="1"/>
  <c r="AC35" i="4" s="1"/>
  <c r="R43" i="4" l="1"/>
  <c r="D43" i="4" s="1"/>
  <c r="AC43" i="4" s="1"/>
  <c r="R57" i="4"/>
  <c r="D57" i="4" s="1"/>
  <c r="AC57" i="4" s="1"/>
  <c r="Q30" i="4"/>
  <c r="R30" i="4"/>
  <c r="R24" i="4"/>
  <c r="D24" i="4" s="1"/>
  <c r="AC24" i="4" s="1"/>
  <c r="T24" i="4"/>
  <c r="U24" i="4"/>
  <c r="V24" i="4"/>
  <c r="W24" i="4"/>
  <c r="X24" i="4"/>
  <c r="Y24" i="4"/>
  <c r="Z24" i="4"/>
  <c r="AA24" i="4"/>
  <c r="D30" i="4" l="1"/>
  <c r="AC30" i="4" s="1"/>
  <c r="R52" i="4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S20" i="8" s="1"/>
  <c r="T20" i="8" s="1"/>
  <c r="U20" i="8" s="1"/>
  <c r="V20" i="8" s="1"/>
  <c r="W20" i="8" s="1"/>
  <c r="X20" i="8" s="1"/>
  <c r="Y20" i="8" s="1"/>
  <c r="Z20" i="8" s="1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AL20" i="8" s="1"/>
  <c r="AM20" i="8" s="1"/>
  <c r="AN20" i="8" s="1"/>
  <c r="AO20" i="8" s="1"/>
  <c r="AP20" i="8" s="1"/>
  <c r="AQ20" i="8" s="1"/>
  <c r="AR20" i="8" s="1"/>
  <c r="AS20" i="8" s="1"/>
  <c r="AT20" i="8" s="1"/>
  <c r="AU20" i="8" s="1"/>
  <c r="AV20" i="8" s="1"/>
  <c r="D52" i="4" l="1"/>
  <c r="AC52" i="4" s="1"/>
  <c r="R51" i="4"/>
  <c r="D51" i="4" s="1"/>
  <c r="AC51" i="4" s="1"/>
  <c r="C12" i="2"/>
  <c r="C5" i="2"/>
  <c r="A5" i="6"/>
</calcChain>
</file>

<file path=xl/sharedStrings.xml><?xml version="1.0" encoding="utf-8"?>
<sst xmlns="http://schemas.openxmlformats.org/spreadsheetml/2006/main" count="723" uniqueCount="364">
  <si>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</si>
  <si>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</si>
  <si>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</si>
  <si>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</si>
  <si>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</si>
  <si>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</si>
  <si>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</si>
  <si>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</si>
  <si>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</si>
  <si>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</si>
  <si>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</si>
  <si>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</si>
  <si>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</si>
  <si>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</si>
  <si>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</si>
  <si>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</si>
  <si>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</si>
  <si>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</si>
  <si>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</si>
  <si>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</si>
  <si>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</si>
  <si>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</si>
  <si>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</si>
  <si>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</si>
  <si>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</si>
  <si>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</si>
  <si>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</si>
  <si>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</si>
  <si>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</si>
  <si>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</si>
  <si>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</si>
  <si>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</si>
  <si>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</si>
  <si>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</si>
  <si>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</si>
  <si>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</si>
  <si>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</si>
  <si>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</si>
  <si>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</si>
  <si>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</si>
  <si>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</si>
  <si>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</si>
  <si>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</si>
  <si>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</si>
  <si>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</si>
  <si>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</si>
  <si>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</si>
  <si>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</si>
  <si>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</si>
  <si>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</si>
  <si>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</si>
  <si>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</si>
  <si>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</si>
  <si>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</si>
  <si>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</si>
  <si>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</si>
  <si>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</si>
  <si>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</si>
  <si>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</si>
  <si>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</si>
  <si>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</si>
  <si>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</si>
  <si>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</si>
  <si>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</si>
  <si>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</si>
  <si>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</si>
  <si>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</si>
  <si>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</si>
  <si>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</si>
  <si>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</si>
  <si>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</si>
  <si>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</si>
  <si>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</si>
  <si>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</si>
  <si>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</si>
  <si>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</si>
  <si>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</si>
  <si>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</si>
  <si>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</si>
  <si>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</si>
  <si>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</si>
  <si>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</si>
  <si>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</si>
  <si>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</si>
  <si>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</si>
  <si>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</si>
  <si>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</si>
  <si>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</si>
  <si>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</si>
  <si>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</si>
  <si>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</si>
  <si>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</si>
  <si>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</si>
  <si>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</si>
  <si>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</si>
  <si>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</si>
  <si>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</si>
  <si>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</si>
  <si>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</si>
  <si>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</si>
  <si>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</si>
  <si>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</si>
  <si>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</si>
  <si>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</si>
  <si>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</si>
  <si>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</si>
  <si>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</si>
  <si>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</si>
  <si>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</si>
  <si>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</si>
  <si>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</si>
  <si>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</si>
  <si>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</si>
  <si>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</si>
  <si>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</si>
  <si>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</si>
  <si>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</si>
  <si>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</si>
  <si>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</si>
  <si>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</si>
  <si>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</si>
  <si>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</si>
  <si>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</si>
  <si>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</si>
  <si>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</si>
  <si>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</si>
  <si>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</si>
  <si>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</si>
  <si>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</si>
  <si>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</si>
  <si>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</si>
  <si>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</si>
  <si>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</si>
  <si>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</si>
  <si>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</si>
  <si>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</si>
  <si>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</si>
  <si>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</si>
  <si>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</si>
  <si>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</si>
  <si>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</si>
  <si>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</si>
  <si>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</si>
  <si>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</si>
  <si>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</si>
  <si>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</si>
  <si>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</si>
  <si>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</si>
  <si>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</si>
  <si>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</si>
  <si>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</si>
  <si>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</si>
  <si>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</si>
  <si>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</si>
  <si>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</si>
  <si>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</si>
  <si>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</si>
  <si>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</si>
  <si>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</si>
  <si>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</si>
  <si>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</si>
  <si>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</si>
  <si>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</si>
  <si>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</si>
  <si>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</si>
  <si>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</si>
  <si>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</si>
  <si>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</si>
  <si>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</si>
  <si>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</si>
  <si>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</si>
  <si>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</si>
  <si>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</si>
  <si>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</si>
  <si>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</si>
  <si>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</si>
  <si>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</si>
  <si>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</si>
  <si>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</si>
  <si>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</si>
  <si>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</si>
  <si>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</si>
  <si>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</si>
  <si>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</si>
  <si>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</si>
  <si>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</si>
  <si>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</si>
  <si>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</si>
  <si>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</si>
  <si>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</si>
  <si>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</si>
  <si>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</si>
  <si>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</si>
  <si>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</si>
  <si>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</si>
  <si>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</si>
  <si>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</si>
  <si>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</si>
  <si>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</si>
  <si>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</si>
  <si>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</si>
  <si>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</si>
  <si>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</si>
  <si>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</si>
  <si>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</si>
  <si>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</si>
  <si>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</si>
  <si>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</si>
  <si>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</si>
  <si>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</si>
  <si>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</si>
  <si>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</si>
  <si>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</si>
  <si>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</si>
  <si>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</si>
  <si>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</si>
  <si>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</si>
  <si>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</si>
  <si>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</si>
  <si>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</si>
  <si>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</si>
  <si>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</si>
  <si>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</si>
  <si>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</si>
  <si>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</si>
  <si>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</si>
  <si>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</si>
  <si>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</si>
  <si>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</si>
  <si>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</si>
  <si>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</si>
  <si>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</si>
  <si>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</si>
  <si>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</si>
  <si>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</si>
  <si>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</si>
  <si>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</si>
  <si>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</si>
  <si>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</si>
  <si>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</si>
  <si>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</si>
  <si>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</si>
  <si>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</si>
  <si>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</si>
  <si>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</si>
  <si>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</si>
  <si>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</si>
  <si>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</si>
  <si>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</si>
  <si>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</si>
  <si>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</si>
  <si>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</si>
  <si>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</si>
  <si>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</si>
  <si>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</si>
  <si>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</si>
  <si>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</si>
  <si>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</si>
  <si>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</si>
  <si>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</si>
  <si>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</si>
  <si>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</si>
  <si>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</si>
  <si>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</si>
  <si>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</si>
  <si>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</si>
  <si>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</si>
  <si>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</si>
  <si>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</si>
  <si>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</si>
  <si>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</si>
  <si>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</si>
  <si>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</si>
  <si>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</si>
  <si>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</si>
  <si>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</si>
  <si>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</si>
  <si>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</si>
  <si>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</si>
  <si>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</si>
  <si>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</si>
  <si>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</si>
  <si>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</si>
  <si>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</si>
  <si>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</si>
  <si>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</si>
  <si>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</si>
  <si>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</si>
  <si>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</si>
  <si>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</si>
  <si>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</si>
  <si>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</si>
  <si>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</si>
  <si>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</si>
  <si>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</si>
  <si>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</si>
  <si>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</si>
  <si>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</si>
  <si>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</si>
  <si>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</si>
  <si>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</si>
  <si>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</si>
  <si>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</si>
  <si>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</si>
  <si>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</si>
  <si>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</si>
  <si>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</si>
  <si>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</si>
  <si>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</si>
  <si>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</si>
  <si>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</si>
  <si>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</si>
  <si>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</si>
  <si>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</si>
  <si>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</si>
  <si>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</si>
  <si>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</si>
  <si>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</si>
  <si>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</si>
  <si>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</si>
  <si>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</si>
  <si>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</si>
  <si>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</si>
  <si>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</si>
  <si>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</si>
  <si>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</si>
  <si>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</si>
  <si>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 xml:space="preserve"> Автоматизированный сбор данных  энергообъектов</t>
  </si>
  <si>
    <t>Год 2022</t>
  </si>
  <si>
    <t>Год 2023</t>
  </si>
  <si>
    <t>Год 2024</t>
  </si>
  <si>
    <t>Год 2025</t>
  </si>
  <si>
    <t>Год 2026</t>
  </si>
  <si>
    <t>ВОЛС,км.</t>
  </si>
  <si>
    <t>Развитие и модернизация учета электрической энергии</t>
  </si>
  <si>
    <t>нд</t>
  </si>
  <si>
    <t>Учалинский район, г.Учалы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</si>
  <si>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</si>
  <si>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Развитие и модернизация учета электрической энергии (мощности)</t>
  </si>
  <si>
    <t xml:space="preserve">Факт </t>
  </si>
  <si>
    <t>АО "УЭС"</t>
  </si>
  <si>
    <t>оптоволоконный кабель и линейная арматура, средства связи</t>
  </si>
  <si>
    <t>оптоволоконная продукция и линейная арматура, средства связи</t>
  </si>
  <si>
    <t xml:space="preserve">АО Учалинские электрические сети </t>
  </si>
  <si>
    <t>L_UES_S7</t>
  </si>
  <si>
    <t>Год раскрытия информации: 2024 год</t>
  </si>
  <si>
    <t>Год раскрытия информации: 2024  год</t>
  </si>
  <si>
    <t>M_UES_S7</t>
  </si>
  <si>
    <t xml:space="preserve">Паспорт инвестиционного проекта </t>
  </si>
  <si>
    <t xml:space="preserve">АО "Учалинские электрические сети" </t>
  </si>
  <si>
    <t xml:space="preserve">передача электрической энергии </t>
  </si>
  <si>
    <t>ед.поставщик</t>
  </si>
  <si>
    <t>ООО "НАГ"</t>
  </si>
  <si>
    <t>п.2 ч.6.1 Положения</t>
  </si>
  <si>
    <t>директор</t>
  </si>
  <si>
    <t>Сметная стоимость проекта в ценах 2024 года с НДС, млн. руб.</t>
  </si>
  <si>
    <t>Строительство волоконно-оптической линии связи - 12,70 км</t>
  </si>
  <si>
    <t xml:space="preserve">2,158 с НДС </t>
  </si>
  <si>
    <t>Строительство ВОЛС-12,70 км</t>
  </si>
  <si>
    <t>2,158 млн.руб (с НДС)</t>
  </si>
  <si>
    <t xml:space="preserve">факт </t>
  </si>
  <si>
    <t>4,702 млн.руб с НДС</t>
  </si>
  <si>
    <t>ВОЛС-12,70 км</t>
  </si>
  <si>
    <t xml:space="preserve">завершена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</si>
</sst>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8" fillId="0" borderId="0"/>
    <xf numFmtId="0" fontId="20" fillId="0" borderId="0"/>
    <xf numFmtId="0" fontId="21" fillId="0" borderId="0" applyNumberFormat="0" applyFill="0" applyBorder="0" applyAlignment="0" applyProtection="0"/>
    <xf numFmtId="0" fontId="1" fillId="0" borderId="0"/>
  </cellStyleXfs>
  <cellXfs count="18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5" fillId="0" borderId="0" xfId="0" applyFont="1" applyAlignment="1"/>
    <xf numFmtId="0" fontId="13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15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right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horizontal="right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5" fillId="0" borderId="0" xfId="0" applyNumberFormat="1" applyFont="1" applyAlignment="1"/>
    <xf numFmtId="165" fontId="10" fillId="0" borderId="1" xfId="0" applyNumberFormat="1" applyFont="1" applyBorder="1" applyAlignment="1">
      <alignment horizontal="center" vertical="center" wrapText="1"/>
    </xf>
    <xf numFmtId="0" fontId="17" fillId="0" borderId="0" xfId="8" applyFont="1"/>
    <xf numFmtId="0" fontId="17" fillId="0" borderId="0" xfId="8" applyFont="1" applyFill="1"/>
    <xf numFmtId="0" fontId="0" fillId="0" borderId="0" xfId="0" applyFont="1"/>
    <xf numFmtId="2" fontId="13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Fill="1"/>
    <xf numFmtId="165" fontId="5" fillId="0" borderId="0" xfId="0" applyNumberFormat="1" applyFont="1" applyFill="1" applyAlignment="1"/>
    <xf numFmtId="165" fontId="13" fillId="0" borderId="0" xfId="0" applyNumberFormat="1" applyFont="1" applyFill="1"/>
    <xf numFmtId="165" fontId="13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165" fontId="0" fillId="0" borderId="0" xfId="0" applyNumberFormat="1" applyFont="1"/>
    <xf numFmtId="165" fontId="0" fillId="0" borderId="0" xfId="0" applyNumberFormat="1" applyFont="1" applyFill="1"/>
    <xf numFmtId="0" fontId="11" fillId="0" borderId="0" xfId="0" applyFont="1" applyAlignment="1">
      <alignment vertical="center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5" fontId="22" fillId="0" borderId="0" xfId="0" applyNumberFormat="1" applyFont="1" applyFill="1" applyAlignment="1">
      <alignment vertical="center"/>
    </xf>
    <xf numFmtId="0" fontId="22" fillId="0" borderId="0" xfId="0" applyFont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 textRotation="90" wrapText="1"/>
    </xf>
    <xf numFmtId="165" fontId="13" fillId="0" borderId="1" xfId="0" applyNumberFormat="1" applyFont="1" applyBorder="1" applyAlignment="1">
      <alignment horizontal="center" vertical="center" textRotation="90" wrapText="1"/>
    </xf>
    <xf numFmtId="165" fontId="13" fillId="0" borderId="1" xfId="0" applyNumberFormat="1" applyFont="1" applyFill="1" applyBorder="1" applyAlignment="1">
      <alignment horizontal="center" vertical="center" textRotation="90" wrapText="1"/>
    </xf>
    <xf numFmtId="165" fontId="13" fillId="0" borderId="6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23" fillId="0" borderId="0" xfId="3" applyFont="1"/>
    <xf numFmtId="0" fontId="13" fillId="0" borderId="0" xfId="3" applyFont="1" applyFill="1" applyAlignment="1">
      <alignment vertical="center"/>
    </xf>
    <xf numFmtId="0" fontId="13" fillId="0" borderId="0" xfId="4" applyFont="1" applyAlignment="1">
      <alignment horizontal="right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17" fillId="0" borderId="0" xfId="3" applyFont="1"/>
    <xf numFmtId="0" fontId="25" fillId="0" borderId="1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49" fontId="25" fillId="0" borderId="1" xfId="3" applyNumberFormat="1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49" fontId="25" fillId="0" borderId="1" xfId="3" applyNumberFormat="1" applyFont="1" applyFill="1" applyBorder="1" applyAlignment="1">
      <alignment horizontal="center" vertical="center" wrapText="1"/>
    </xf>
    <xf numFmtId="0" fontId="21" fillId="0" borderId="1" xfId="7" applyBorder="1" applyAlignment="1">
      <alignment horizontal="center" vertical="center" wrapText="1"/>
    </xf>
    <xf numFmtId="14" fontId="25" fillId="0" borderId="1" xfId="3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7" fillId="0" borderId="0" xfId="0" applyFont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8" fillId="0" borderId="11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vertical="center"/>
    </xf>
    <xf numFmtId="0" fontId="30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0" fillId="3" borderId="0" xfId="0" applyFont="1" applyFill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10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3" fillId="0" borderId="0" xfId="0" applyFont="1"/>
    <xf numFmtId="0" fontId="34" fillId="0" borderId="0" xfId="0" applyFont="1"/>
    <xf numFmtId="0" fontId="16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13" fillId="0" borderId="1" xfId="0" applyFont="1" applyBorder="1" applyAlignment="1">
      <alignment horizontal="justify"/>
    </xf>
    <xf numFmtId="0" fontId="13" fillId="0" borderId="1" xfId="0" applyFont="1" applyBorder="1"/>
    <xf numFmtId="0" fontId="28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5" fillId="0" borderId="3" xfId="3" applyFont="1" applyFill="1" applyBorder="1" applyAlignment="1">
      <alignment horizontal="center" vertical="center" wrapText="1"/>
    </xf>
    <xf numFmtId="0" fontId="25" fillId="0" borderId="4" xfId="3" applyFont="1" applyFill="1" applyBorder="1" applyAlignment="1">
      <alignment horizontal="center"/>
    </xf>
    <xf numFmtId="0" fontId="25" fillId="0" borderId="7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12" xfId="3" applyFont="1" applyFill="1" applyBorder="1" applyAlignment="1">
      <alignment horizontal="center" vertical="center" wrapText="1"/>
    </xf>
    <xf numFmtId="0" fontId="25" fillId="0" borderId="2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12" fillId="0" borderId="6" xfId="6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0" fontId="26" fillId="0" borderId="6" xfId="4" applyFont="1" applyFill="1" applyBorder="1" applyAlignment="1">
      <alignment horizontal="center" vertical="center" textRotation="90" wrapText="1"/>
    </xf>
    <xf numFmtId="0" fontId="26" fillId="0" borderId="3" xfId="4" applyFont="1" applyFill="1" applyBorder="1" applyAlignment="1">
      <alignment horizontal="center" vertical="center" textRotation="90" wrapText="1"/>
    </xf>
    <xf numFmtId="0" fontId="26" fillId="0" borderId="1" xfId="3" applyFont="1" applyFill="1" applyBorder="1" applyAlignment="1" applyProtection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/>
    </xf>
    <xf numFmtId="0" fontId="25" fillId="0" borderId="3" xfId="3" applyFont="1" applyFill="1" applyBorder="1" applyAlignment="1">
      <alignment horizontal="center" vertical="center"/>
    </xf>
    <xf numFmtId="0" fontId="25" fillId="0" borderId="1" xfId="3" applyFont="1" applyFill="1" applyBorder="1" applyAlignment="1">
      <alignment horizontal="center" vertical="center" textRotation="90" wrapText="1"/>
    </xf>
    <xf numFmtId="0" fontId="13" fillId="0" borderId="0" xfId="3" applyFont="1" applyFill="1" applyAlignment="1">
      <alignment horizontal="center" vertical="center"/>
    </xf>
    <xf numFmtId="0" fontId="24" fillId="0" borderId="0" xfId="5" applyFont="1" applyAlignment="1">
      <alignment horizontal="center" vertical="center"/>
    </xf>
    <xf numFmtId="0" fontId="23" fillId="0" borderId="0" xfId="5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26" fillId="0" borderId="6" xfId="3" applyFont="1" applyFill="1" applyBorder="1" applyAlignment="1" applyProtection="1">
      <alignment horizontal="center" vertical="center" wrapText="1"/>
    </xf>
    <xf numFmtId="0" fontId="26" fillId="0" borderId="3" xfId="3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6 2 3 2" xfId="8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portal.r-est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28" zoomScaleNormal="100" zoomScaleSheetLayoutView="100" zoomScalePageLayoutView="75" workbookViewId="0">
      <selection activeCell="C47" sqref="C47"/>
    </sheetView>
  </sheetViews>
  <sheetFormatPr defaultRowHeight="15" x14ac:dyDescent="0.25"/>
  <cols>
    <col min="1" max="1" width="6.140625"/>
    <col min="2" max="2" width="51.7109375"/>
    <col min="3" max="3" width="69.28515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31"/>
      <c r="B1" s="132"/>
      <c r="C1" s="133" t="s">
        <v>0</v>
      </c>
    </row>
    <row r="2" spans="1:22" ht="18.75" customHeight="1" x14ac:dyDescent="0.25">
      <c r="A2" s="131"/>
      <c r="B2" s="132"/>
      <c r="C2" s="54" t="s">
        <v>1</v>
      </c>
      <c r="F2" s="2"/>
      <c r="G2" s="2"/>
    </row>
    <row r="3" spans="1:22" ht="15.75" x14ac:dyDescent="0.25">
      <c r="A3" s="134"/>
      <c r="B3" s="67"/>
      <c r="C3" s="54" t="s">
        <v>2</v>
      </c>
      <c r="F3" s="2"/>
      <c r="G3" s="2"/>
    </row>
    <row r="4" spans="1:22" ht="18.75" x14ac:dyDescent="0.3">
      <c r="A4" s="134"/>
      <c r="B4" s="67"/>
      <c r="C4" s="67"/>
      <c r="F4" s="2"/>
      <c r="G4" s="2"/>
      <c r="H4" s="4"/>
    </row>
    <row r="5" spans="1:22" ht="15.75" x14ac:dyDescent="0.25">
      <c r="A5" s="111"/>
      <c r="B5" s="137" t="s">
        <v>345</v>
      </c>
      <c r="C5" s="137"/>
      <c r="D5" s="5"/>
      <c r="E5" s="5"/>
      <c r="F5" s="5"/>
      <c r="G5" s="5"/>
      <c r="H5" s="5"/>
      <c r="I5" s="5"/>
      <c r="J5" s="5"/>
    </row>
    <row r="6" spans="1:22" ht="18.75" x14ac:dyDescent="0.3">
      <c r="A6" s="112"/>
      <c r="B6" s="111"/>
      <c r="C6" s="111"/>
      <c r="F6" s="2"/>
      <c r="G6" s="2"/>
      <c r="H6" s="4"/>
    </row>
    <row r="7" spans="1:22" ht="18.75" x14ac:dyDescent="0.25">
      <c r="A7" s="140" t="s">
        <v>3</v>
      </c>
      <c r="B7" s="140"/>
      <c r="C7" s="140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13"/>
      <c r="B8" s="113"/>
      <c r="C8" s="113"/>
      <c r="D8" s="7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39" t="s">
        <v>4</v>
      </c>
      <c r="B9" s="139"/>
      <c r="C9" s="139"/>
      <c r="D9" s="8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40" t="s">
        <v>5</v>
      </c>
      <c r="B10" s="140"/>
      <c r="C10" s="140"/>
      <c r="D10" s="9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13"/>
      <c r="B11" s="113"/>
      <c r="C11" s="113"/>
      <c r="D11" s="7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11"/>
      <c r="B12" s="114"/>
      <c r="C12" s="115" t="s">
        <v>344</v>
      </c>
      <c r="D12" s="58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40" t="s">
        <v>6</v>
      </c>
      <c r="B13" s="140"/>
      <c r="C13" s="140"/>
      <c r="D13" s="9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16"/>
      <c r="B14" s="116"/>
      <c r="C14" s="11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8.75" x14ac:dyDescent="0.2">
      <c r="A15" s="117"/>
      <c r="B15" s="139" t="s">
        <v>271</v>
      </c>
      <c r="C15" s="139"/>
      <c r="D15" s="57"/>
      <c r="E15" s="5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40" t="s">
        <v>7</v>
      </c>
      <c r="B16" s="140"/>
      <c r="C16" s="140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13"/>
      <c r="B17" s="113"/>
      <c r="C17" s="1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38" t="s">
        <v>8</v>
      </c>
      <c r="B18" s="138"/>
      <c r="C18" s="138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18"/>
      <c r="B19" s="118"/>
      <c r="C19" s="118"/>
      <c r="D19" s="9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18.75" x14ac:dyDescent="0.25">
      <c r="A20" s="119" t="s">
        <v>9</v>
      </c>
      <c r="B20" s="120" t="s">
        <v>10</v>
      </c>
      <c r="C20" s="121" t="s">
        <v>11</v>
      </c>
      <c r="D20" s="18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8.75" x14ac:dyDescent="0.25">
      <c r="A21" s="121">
        <v>1</v>
      </c>
      <c r="B21" s="120">
        <v>2</v>
      </c>
      <c r="C21" s="121">
        <v>3</v>
      </c>
      <c r="D21" s="18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22" t="s">
        <v>12</v>
      </c>
      <c r="B22" s="123" t="s">
        <v>13</v>
      </c>
      <c r="C22" s="121" t="s">
        <v>338</v>
      </c>
      <c r="D22" s="18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53" x14ac:dyDescent="0.25">
      <c r="A23" s="122" t="s">
        <v>14</v>
      </c>
      <c r="B23" s="124" t="s">
        <v>15</v>
      </c>
      <c r="C23" s="125" t="s">
        <v>16</v>
      </c>
      <c r="D23" s="18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38.25" x14ac:dyDescent="0.2">
      <c r="A24" s="122" t="s">
        <v>17</v>
      </c>
      <c r="B24" s="126" t="s">
        <v>18</v>
      </c>
      <c r="C24" s="127" t="s">
        <v>335</v>
      </c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22" t="s">
        <v>20</v>
      </c>
      <c r="B25" s="126" t="s">
        <v>21</v>
      </c>
      <c r="C25" s="121" t="s">
        <v>22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25.5" x14ac:dyDescent="0.2">
      <c r="A26" s="122" t="s">
        <v>23</v>
      </c>
      <c r="B26" s="126" t="s">
        <v>24</v>
      </c>
      <c r="C26" s="121" t="s">
        <v>336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18.75" x14ac:dyDescent="0.2">
      <c r="A27" s="122" t="s">
        <v>25</v>
      </c>
      <c r="B27" s="126" t="s">
        <v>26</v>
      </c>
      <c r="C27" s="121" t="s">
        <v>27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25.5" x14ac:dyDescent="0.2">
      <c r="A28" s="122" t="s">
        <v>28</v>
      </c>
      <c r="B28" s="126" t="s">
        <v>29</v>
      </c>
      <c r="C28" s="121" t="s">
        <v>27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25.5" x14ac:dyDescent="0.2">
      <c r="A29" s="122" t="s">
        <v>30</v>
      </c>
      <c r="B29" s="126" t="s">
        <v>31</v>
      </c>
      <c r="C29" s="121" t="s">
        <v>27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22" t="s">
        <v>32</v>
      </c>
      <c r="B30" s="126" t="s">
        <v>33</v>
      </c>
      <c r="C30" s="121" t="s">
        <v>27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22" t="s">
        <v>34</v>
      </c>
      <c r="B31" s="126" t="s">
        <v>35</v>
      </c>
      <c r="C31" s="121" t="s">
        <v>27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51" x14ac:dyDescent="0.25">
      <c r="A32" s="122" t="s">
        <v>36</v>
      </c>
      <c r="B32" s="126" t="s">
        <v>37</v>
      </c>
      <c r="C32" s="121" t="s">
        <v>38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63.75" x14ac:dyDescent="0.25">
      <c r="A33" s="122" t="s">
        <v>39</v>
      </c>
      <c r="B33" s="126" t="s">
        <v>40</v>
      </c>
      <c r="C33" s="121" t="s">
        <v>38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22" t="s">
        <v>41</v>
      </c>
      <c r="B34" s="126" t="s">
        <v>42</v>
      </c>
      <c r="C34" s="121" t="s">
        <v>19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22" t="s">
        <v>43</v>
      </c>
      <c r="B35" s="126" t="s">
        <v>44</v>
      </c>
      <c r="C35" s="121" t="s">
        <v>27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x14ac:dyDescent="0.25">
      <c r="A36" s="122" t="s">
        <v>45</v>
      </c>
      <c r="B36" s="126" t="s">
        <v>46</v>
      </c>
      <c r="C36" s="121" t="s">
        <v>27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22" t="s">
        <v>47</v>
      </c>
      <c r="B37" s="126" t="s">
        <v>48</v>
      </c>
      <c r="C37" s="121" t="s">
        <v>27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38.25" x14ac:dyDescent="0.25">
      <c r="A38" s="122" t="s">
        <v>49</v>
      </c>
      <c r="B38" s="126" t="s">
        <v>50</v>
      </c>
      <c r="C38" s="121" t="s">
        <v>356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76.5" x14ac:dyDescent="0.25">
      <c r="A39" s="122" t="s">
        <v>51</v>
      </c>
      <c r="B39" s="126" t="s">
        <v>52</v>
      </c>
      <c r="C39" s="121" t="s">
        <v>19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51" x14ac:dyDescent="0.25">
      <c r="A40" s="122" t="s">
        <v>53</v>
      </c>
      <c r="B40" s="126" t="s">
        <v>54</v>
      </c>
      <c r="C40" s="121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14.75" x14ac:dyDescent="0.25">
      <c r="A41" s="122" t="s">
        <v>55</v>
      </c>
      <c r="B41" s="126" t="s">
        <v>56</v>
      </c>
      <c r="C41" s="121" t="s">
        <v>19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63.75" x14ac:dyDescent="0.25">
      <c r="A42" s="122" t="s">
        <v>57</v>
      </c>
      <c r="B42" s="126" t="s">
        <v>58</v>
      </c>
      <c r="C42" s="121" t="s">
        <v>19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63.75" x14ac:dyDescent="0.25">
      <c r="A43" s="122" t="s">
        <v>59</v>
      </c>
      <c r="B43" s="126" t="s">
        <v>60</v>
      </c>
      <c r="C43" s="128" t="s">
        <v>19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63.75" x14ac:dyDescent="0.25">
      <c r="A44" s="122" t="s">
        <v>61</v>
      </c>
      <c r="B44" s="126" t="s">
        <v>62</v>
      </c>
      <c r="C44" s="129" t="s">
        <v>19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38.25" x14ac:dyDescent="0.25">
      <c r="A45" s="122" t="s">
        <v>63</v>
      </c>
      <c r="B45" s="126" t="s">
        <v>324</v>
      </c>
      <c r="C45" s="130" t="s">
        <v>357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38.25" x14ac:dyDescent="0.25">
      <c r="A46" s="122" t="s">
        <v>64</v>
      </c>
      <c r="B46" s="126" t="s">
        <v>65</v>
      </c>
      <c r="C46" s="130" t="s">
        <v>361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B5:C5"/>
    <mergeCell ref="A18:C18"/>
    <mergeCell ref="B15:C15"/>
    <mergeCell ref="A7:C7"/>
    <mergeCell ref="A9:C9"/>
    <mergeCell ref="A10:C10"/>
    <mergeCell ref="A13:C13"/>
    <mergeCell ref="A16:C16"/>
  </mergeCells>
  <pageMargins left="0.70866141732283472" right="0" top="0" bottom="0" header="0" footer="0"/>
  <pageSetup paperSize="9" scale="5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74"/>
      <c r="B3" s="67"/>
      <c r="C3" s="4" t="s">
        <v>2</v>
      </c>
      <c r="E3" s="2"/>
      <c r="F3" s="2"/>
    </row>
    <row r="4" spans="1:29" ht="18.75" x14ac:dyDescent="0.3">
      <c r="A4" s="74"/>
      <c r="B4" s="67"/>
      <c r="C4" s="4"/>
      <c r="E4" s="2"/>
      <c r="F4" s="2"/>
    </row>
    <row r="5" spans="1:29" ht="15.75" x14ac:dyDescent="0.25">
      <c r="A5" s="67"/>
      <c r="B5" s="75"/>
      <c r="C5" s="75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74"/>
      <c r="B6" s="67"/>
      <c r="C6" s="67"/>
      <c r="E6" s="2"/>
      <c r="F6" s="2"/>
      <c r="G6" s="4"/>
    </row>
    <row r="7" spans="1:29" ht="18.75" x14ac:dyDescent="0.25">
      <c r="A7" s="141" t="s">
        <v>3</v>
      </c>
      <c r="B7" s="141"/>
      <c r="C7" s="14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41"/>
      <c r="B8" s="141"/>
      <c r="C8" s="141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42" t="s">
        <v>4</v>
      </c>
      <c r="B9" s="142"/>
      <c r="C9" s="142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43" t="s">
        <v>5</v>
      </c>
      <c r="B10" s="143"/>
      <c r="C10" s="143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41"/>
      <c r="B11" s="141"/>
      <c r="C11" s="141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67"/>
      <c r="B12" s="43"/>
      <c r="C12" s="43" t="str">
        <f>'1. паспорт местоположение'!C12</f>
        <v>L_UES_S7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ht="18.75" x14ac:dyDescent="0.25">
      <c r="A13" s="143" t="s">
        <v>6</v>
      </c>
      <c r="B13" s="143"/>
      <c r="C13" s="143"/>
      <c r="D13" s="9"/>
      <c r="E13" s="9"/>
      <c r="F13" s="9"/>
      <c r="G13" s="9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9" s="11" customFormat="1" ht="15.75" customHeight="1" x14ac:dyDescent="0.2">
      <c r="A14" s="141"/>
      <c r="B14" s="141"/>
      <c r="C14" s="14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9" s="12" customFormat="1" ht="18.75" x14ac:dyDescent="0.2">
      <c r="A15" s="142" t="s">
        <v>274</v>
      </c>
      <c r="B15" s="142"/>
      <c r="C15" s="142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9" ht="15" customHeight="1" x14ac:dyDescent="0.25">
      <c r="A16" s="143" t="s">
        <v>7</v>
      </c>
      <c r="B16" s="143"/>
      <c r="C16" s="14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 ht="15" customHeight="1" x14ac:dyDescent="0.25">
      <c r="A17" s="141"/>
      <c r="B17" s="141"/>
      <c r="C17" s="141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1" ht="27.75" customHeight="1" x14ac:dyDescent="0.25">
      <c r="A18" s="144" t="s">
        <v>66</v>
      </c>
      <c r="B18" s="144"/>
      <c r="C18" s="14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5" customHeight="1" x14ac:dyDescent="0.25">
      <c r="A19" s="9"/>
      <c r="B19" s="9"/>
      <c r="C19" s="9"/>
      <c r="D19" s="9"/>
      <c r="E19" s="9"/>
      <c r="F19" s="9"/>
      <c r="G19" s="9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21" ht="39.75" customHeight="1" x14ac:dyDescent="0.25">
      <c r="A20" s="15" t="s">
        <v>9</v>
      </c>
      <c r="B20" s="16" t="s">
        <v>10</v>
      </c>
      <c r="C20" s="17" t="s">
        <v>11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16.5" customHeight="1" x14ac:dyDescent="0.25">
      <c r="A21" s="17">
        <v>1</v>
      </c>
      <c r="B21" s="16">
        <v>2</v>
      </c>
      <c r="C21" s="17">
        <v>3</v>
      </c>
      <c r="D21" s="18"/>
      <c r="E21" s="18"/>
      <c r="F21" s="18"/>
      <c r="G21" s="1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9"/>
      <c r="T21" s="19"/>
      <c r="U21" s="19"/>
    </row>
    <row r="22" spans="1:21" ht="203.25" customHeight="1" x14ac:dyDescent="0.25">
      <c r="A22" s="20" t="s">
        <v>12</v>
      </c>
      <c r="B22" s="30" t="s">
        <v>67</v>
      </c>
      <c r="C22" s="22" t="s">
        <v>68</v>
      </c>
      <c r="D22" s="18"/>
      <c r="E22" s="18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</row>
    <row r="23" spans="1:21" ht="31.5" x14ac:dyDescent="0.25">
      <c r="A23" s="20" t="s">
        <v>14</v>
      </c>
      <c r="B23" s="21" t="s">
        <v>69</v>
      </c>
      <c r="C23" s="17" t="s">
        <v>327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47.25" x14ac:dyDescent="0.25">
      <c r="A24" s="20" t="s">
        <v>17</v>
      </c>
      <c r="B24" s="21" t="s">
        <v>70</v>
      </c>
      <c r="C24" s="17" t="s">
        <v>358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31.5" x14ac:dyDescent="0.25">
      <c r="A25" s="20" t="s">
        <v>20</v>
      </c>
      <c r="B25" s="21" t="s">
        <v>71</v>
      </c>
      <c r="C25" s="17" t="s">
        <v>359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47.25" x14ac:dyDescent="0.25">
      <c r="A26" s="20" t="s">
        <v>23</v>
      </c>
      <c r="B26" s="21" t="s">
        <v>72</v>
      </c>
      <c r="C26" s="17" t="s">
        <v>337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31.5" x14ac:dyDescent="0.25">
      <c r="A27" s="20" t="s">
        <v>25</v>
      </c>
      <c r="B27" s="21" t="s">
        <v>73</v>
      </c>
      <c r="C27" s="15" t="s">
        <v>273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31.5" x14ac:dyDescent="0.25">
      <c r="A28" s="20" t="s">
        <v>28</v>
      </c>
      <c r="B28" s="21" t="s">
        <v>74</v>
      </c>
      <c r="C28" s="17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31.5" x14ac:dyDescent="0.25">
      <c r="A29" s="20" t="s">
        <v>30</v>
      </c>
      <c r="B29" s="15" t="s">
        <v>75</v>
      </c>
      <c r="C29" s="17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31.5" x14ac:dyDescent="0.25">
      <c r="A30" s="20" t="s">
        <v>32</v>
      </c>
      <c r="B30" s="15" t="s">
        <v>76</v>
      </c>
      <c r="C30" s="17">
        <v>2024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1">
    <mergeCell ref="A17:C17"/>
    <mergeCell ref="A18:C18"/>
    <mergeCell ref="A11:C11"/>
    <mergeCell ref="A13:C13"/>
    <mergeCell ref="A14:C14"/>
    <mergeCell ref="A15:C15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75" zoomScaleNormal="100" zoomScalePageLayoutView="75" workbookViewId="0">
      <selection activeCell="G23" sqref="G2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3" t="s">
        <v>0</v>
      </c>
    </row>
    <row r="2" spans="1:44" ht="18.7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4" t="s">
        <v>1</v>
      </c>
    </row>
    <row r="3" spans="1:44" ht="18.75" x14ac:dyDescent="0.3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4" t="s">
        <v>2</v>
      </c>
    </row>
    <row r="4" spans="1:44" ht="18.75" x14ac:dyDescent="0.3">
      <c r="A4" s="67"/>
      <c r="B4" s="67"/>
      <c r="C4" s="67"/>
      <c r="D4" s="67"/>
      <c r="E4" s="67"/>
      <c r="F4" s="67"/>
      <c r="G4" s="67"/>
      <c r="H4" s="67"/>
      <c r="I4" s="67"/>
      <c r="J4" s="67"/>
      <c r="K4" s="4"/>
      <c r="L4" s="67"/>
    </row>
    <row r="5" spans="1:44" ht="15.75" x14ac:dyDescent="0.25">
      <c r="A5" s="67"/>
      <c r="B5" s="75"/>
      <c r="C5" s="75"/>
      <c r="D5" s="75"/>
      <c r="E5" s="75"/>
      <c r="F5" s="75"/>
      <c r="G5" s="75"/>
      <c r="H5" s="75"/>
      <c r="I5" s="75" t="s">
        <v>346</v>
      </c>
      <c r="J5" s="75"/>
      <c r="K5" s="75"/>
      <c r="L5" s="75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4"/>
      <c r="L6" s="67"/>
    </row>
    <row r="7" spans="1:44" ht="18.75" x14ac:dyDescent="0.25">
      <c r="A7" s="141" t="s">
        <v>3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</row>
    <row r="8" spans="1:44" ht="18.75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1:44" ht="18.75" x14ac:dyDescent="0.25">
      <c r="A9" s="142" t="s">
        <v>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44" ht="15.75" x14ac:dyDescent="0.25">
      <c r="A10" s="143" t="s">
        <v>5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44" ht="18.75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</row>
    <row r="12" spans="1:44" ht="18.75" x14ac:dyDescent="0.25">
      <c r="A12" s="67"/>
      <c r="B12" s="43"/>
      <c r="C12" s="43"/>
      <c r="D12" s="43"/>
      <c r="E12" s="43"/>
      <c r="F12" s="43"/>
      <c r="G12" s="43"/>
      <c r="H12" s="43"/>
      <c r="I12" s="43" t="s">
        <v>347</v>
      </c>
      <c r="J12" s="43"/>
      <c r="K12" s="43"/>
      <c r="L12" s="43"/>
    </row>
    <row r="13" spans="1:44" ht="15.75" x14ac:dyDescent="0.25">
      <c r="A13" s="143" t="s">
        <v>6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44" ht="18.75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</row>
    <row r="15" spans="1:44" ht="18.75" x14ac:dyDescent="0.25">
      <c r="A15" s="142" t="s">
        <v>326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44" ht="15.75" x14ac:dyDescent="0.25">
      <c r="A16" s="143" t="s">
        <v>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ht="15.75" customHeight="1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76"/>
    </row>
    <row r="18" spans="1:12" ht="15.75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31"/>
      <c r="L18" s="67"/>
    </row>
    <row r="19" spans="1:12" ht="15.75" customHeight="1" x14ac:dyDescent="0.25">
      <c r="A19" s="145" t="s">
        <v>77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46" t="s">
        <v>78</v>
      </c>
      <c r="B21" s="146" t="s">
        <v>79</v>
      </c>
      <c r="C21" s="147" t="s">
        <v>80</v>
      </c>
      <c r="D21" s="147"/>
      <c r="E21" s="147"/>
      <c r="F21" s="147"/>
      <c r="G21" s="147"/>
      <c r="H21" s="147"/>
      <c r="I21" s="146" t="s">
        <v>81</v>
      </c>
      <c r="J21" s="146" t="s">
        <v>82</v>
      </c>
      <c r="K21" s="146" t="s">
        <v>83</v>
      </c>
      <c r="L21" s="146" t="s">
        <v>84</v>
      </c>
    </row>
    <row r="22" spans="1:12" ht="58.5" customHeight="1" x14ac:dyDescent="0.25">
      <c r="A22" s="146"/>
      <c r="B22" s="146"/>
      <c r="C22" s="148" t="s">
        <v>85</v>
      </c>
      <c r="D22" s="148"/>
      <c r="E22" s="77"/>
      <c r="F22" s="78"/>
      <c r="G22" s="148" t="s">
        <v>360</v>
      </c>
      <c r="H22" s="148"/>
      <c r="I22" s="146"/>
      <c r="J22" s="146"/>
      <c r="K22" s="146"/>
      <c r="L22" s="146"/>
    </row>
    <row r="23" spans="1:12" ht="47.25" x14ac:dyDescent="0.25">
      <c r="A23" s="146"/>
      <c r="B23" s="146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46"/>
      <c r="J23" s="146"/>
      <c r="K23" s="146"/>
      <c r="L23" s="146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79">
        <v>2022</v>
      </c>
      <c r="D25" s="79">
        <v>2026</v>
      </c>
      <c r="E25" s="79">
        <v>2022</v>
      </c>
      <c r="F25" s="79">
        <v>2022</v>
      </c>
      <c r="G25" s="79">
        <v>2024</v>
      </c>
      <c r="H25" s="79">
        <v>2024</v>
      </c>
      <c r="I25" s="59"/>
      <c r="J25" s="59"/>
      <c r="K25" s="35"/>
      <c r="L25" s="80"/>
    </row>
    <row r="26" spans="1:12" ht="21.75" customHeight="1" x14ac:dyDescent="0.25">
      <c r="A26" s="34" t="s">
        <v>89</v>
      </c>
      <c r="B26" s="36" t="s">
        <v>90</v>
      </c>
      <c r="C26" s="37" t="s">
        <v>323</v>
      </c>
      <c r="D26" s="37" t="s">
        <v>323</v>
      </c>
      <c r="E26" s="37" t="s">
        <v>323</v>
      </c>
      <c r="F26" s="37" t="s">
        <v>323</v>
      </c>
      <c r="G26" s="37" t="s">
        <v>323</v>
      </c>
      <c r="H26" s="37" t="s">
        <v>323</v>
      </c>
      <c r="I26" s="37" t="s">
        <v>323</v>
      </c>
      <c r="J26" s="37" t="s">
        <v>323</v>
      </c>
      <c r="K26" s="35"/>
      <c r="L26" s="35"/>
    </row>
    <row r="27" spans="1:12" s="38" customFormat="1" ht="33.75" customHeight="1" x14ac:dyDescent="0.25">
      <c r="A27" s="34" t="s">
        <v>91</v>
      </c>
      <c r="B27" s="36" t="s">
        <v>92</v>
      </c>
      <c r="C27" s="37" t="s">
        <v>323</v>
      </c>
      <c r="D27" s="37" t="s">
        <v>323</v>
      </c>
      <c r="E27" s="37" t="s">
        <v>323</v>
      </c>
      <c r="F27" s="37" t="s">
        <v>323</v>
      </c>
      <c r="G27" s="37" t="s">
        <v>323</v>
      </c>
      <c r="H27" s="37" t="s">
        <v>323</v>
      </c>
      <c r="I27" s="37" t="s">
        <v>323</v>
      </c>
      <c r="J27" s="37" t="s">
        <v>323</v>
      </c>
      <c r="K27" s="35"/>
      <c r="L27" s="35"/>
    </row>
    <row r="28" spans="1:12" s="38" customFormat="1" ht="63" x14ac:dyDescent="0.25">
      <c r="A28" s="34" t="s">
        <v>93</v>
      </c>
      <c r="B28" s="36" t="s">
        <v>94</v>
      </c>
      <c r="C28" s="37" t="s">
        <v>323</v>
      </c>
      <c r="D28" s="37" t="s">
        <v>323</v>
      </c>
      <c r="E28" s="37" t="s">
        <v>323</v>
      </c>
      <c r="F28" s="37" t="s">
        <v>323</v>
      </c>
      <c r="G28" s="37" t="s">
        <v>323</v>
      </c>
      <c r="H28" s="37" t="s">
        <v>323</v>
      </c>
      <c r="I28" s="37" t="s">
        <v>323</v>
      </c>
      <c r="J28" s="37" t="s">
        <v>323</v>
      </c>
      <c r="K28" s="35"/>
      <c r="L28" s="35"/>
    </row>
    <row r="29" spans="1:12" s="38" customFormat="1" ht="31.5" x14ac:dyDescent="0.25">
      <c r="A29" s="34" t="s">
        <v>95</v>
      </c>
      <c r="B29" s="36" t="s">
        <v>96</v>
      </c>
      <c r="C29" s="37" t="s">
        <v>323</v>
      </c>
      <c r="D29" s="37" t="s">
        <v>323</v>
      </c>
      <c r="E29" s="37" t="s">
        <v>323</v>
      </c>
      <c r="F29" s="37" t="s">
        <v>323</v>
      </c>
      <c r="G29" s="37" t="s">
        <v>323</v>
      </c>
      <c r="H29" s="37" t="s">
        <v>323</v>
      </c>
      <c r="I29" s="37" t="s">
        <v>323</v>
      </c>
      <c r="J29" s="37" t="s">
        <v>323</v>
      </c>
      <c r="K29" s="35"/>
      <c r="L29" s="35"/>
    </row>
    <row r="30" spans="1:12" ht="34.5" customHeight="1" x14ac:dyDescent="0.25">
      <c r="A30" s="34" t="s">
        <v>97</v>
      </c>
      <c r="B30" s="36" t="s">
        <v>98</v>
      </c>
      <c r="C30" s="37" t="s">
        <v>323</v>
      </c>
      <c r="D30" s="37" t="s">
        <v>323</v>
      </c>
      <c r="E30" s="37" t="s">
        <v>323</v>
      </c>
      <c r="F30" s="37" t="s">
        <v>323</v>
      </c>
      <c r="G30" s="37" t="s">
        <v>323</v>
      </c>
      <c r="H30" s="37" t="s">
        <v>323</v>
      </c>
      <c r="I30" s="37" t="s">
        <v>323</v>
      </c>
      <c r="J30" s="37" t="s">
        <v>323</v>
      </c>
      <c r="K30" s="34"/>
      <c r="L30" s="34"/>
    </row>
    <row r="31" spans="1:12" ht="35.25" customHeight="1" x14ac:dyDescent="0.25">
      <c r="A31" s="34" t="s">
        <v>99</v>
      </c>
      <c r="B31" s="39" t="s">
        <v>100</v>
      </c>
      <c r="C31" s="37" t="s">
        <v>323</v>
      </c>
      <c r="D31" s="37" t="s">
        <v>323</v>
      </c>
      <c r="E31" s="37" t="s">
        <v>323</v>
      </c>
      <c r="F31" s="37" t="s">
        <v>323</v>
      </c>
      <c r="G31" s="37" t="s">
        <v>323</v>
      </c>
      <c r="H31" s="37" t="s">
        <v>323</v>
      </c>
      <c r="I31" s="37" t="s">
        <v>323</v>
      </c>
      <c r="J31" s="37" t="s">
        <v>323</v>
      </c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323</v>
      </c>
      <c r="D32" s="37" t="s">
        <v>323</v>
      </c>
      <c r="E32" s="37" t="s">
        <v>323</v>
      </c>
      <c r="F32" s="37" t="s">
        <v>323</v>
      </c>
      <c r="G32" s="37" t="s">
        <v>323</v>
      </c>
      <c r="H32" s="37" t="s">
        <v>323</v>
      </c>
      <c r="I32" s="37" t="s">
        <v>323</v>
      </c>
      <c r="J32" s="37" t="s">
        <v>323</v>
      </c>
      <c r="K32" s="34"/>
      <c r="L32" s="34"/>
    </row>
    <row r="33" spans="1:12" ht="47.25" x14ac:dyDescent="0.25">
      <c r="A33" s="34" t="s">
        <v>103</v>
      </c>
      <c r="B33" s="39" t="s">
        <v>104</v>
      </c>
      <c r="C33" s="37" t="s">
        <v>323</v>
      </c>
      <c r="D33" s="37" t="s">
        <v>323</v>
      </c>
      <c r="E33" s="37" t="s">
        <v>323</v>
      </c>
      <c r="F33" s="37" t="s">
        <v>323</v>
      </c>
      <c r="G33" s="37" t="s">
        <v>323</v>
      </c>
      <c r="H33" s="37" t="s">
        <v>323</v>
      </c>
      <c r="I33" s="37" t="s">
        <v>323</v>
      </c>
      <c r="J33" s="37" t="s">
        <v>323</v>
      </c>
      <c r="K33" s="34"/>
      <c r="L33" s="34"/>
    </row>
    <row r="34" spans="1:12" ht="63" x14ac:dyDescent="0.25">
      <c r="A34" s="34" t="s">
        <v>105</v>
      </c>
      <c r="B34" s="39" t="s">
        <v>106</v>
      </c>
      <c r="C34" s="37" t="s">
        <v>323</v>
      </c>
      <c r="D34" s="37" t="s">
        <v>323</v>
      </c>
      <c r="E34" s="37" t="s">
        <v>323</v>
      </c>
      <c r="F34" s="37" t="s">
        <v>323</v>
      </c>
      <c r="G34" s="37" t="s">
        <v>323</v>
      </c>
      <c r="H34" s="37" t="s">
        <v>323</v>
      </c>
      <c r="I34" s="37" t="s">
        <v>323</v>
      </c>
      <c r="J34" s="37" t="s">
        <v>323</v>
      </c>
      <c r="K34" s="34"/>
      <c r="L34" s="34"/>
    </row>
    <row r="35" spans="1:12" ht="31.5" x14ac:dyDescent="0.25">
      <c r="A35" s="34" t="s">
        <v>107</v>
      </c>
      <c r="B35" s="39" t="s">
        <v>108</v>
      </c>
      <c r="C35" s="37" t="s">
        <v>323</v>
      </c>
      <c r="D35" s="37" t="s">
        <v>323</v>
      </c>
      <c r="E35" s="37" t="s">
        <v>323</v>
      </c>
      <c r="F35" s="37" t="s">
        <v>323</v>
      </c>
      <c r="G35" s="37" t="s">
        <v>323</v>
      </c>
      <c r="H35" s="37" t="s">
        <v>323</v>
      </c>
      <c r="I35" s="37" t="s">
        <v>323</v>
      </c>
      <c r="J35" s="37" t="s">
        <v>323</v>
      </c>
      <c r="K35" s="34"/>
      <c r="L35" s="34"/>
    </row>
    <row r="36" spans="1:12" ht="31.5" x14ac:dyDescent="0.25">
      <c r="A36" s="34" t="s">
        <v>109</v>
      </c>
      <c r="B36" s="39" t="s">
        <v>110</v>
      </c>
      <c r="C36" s="37" t="s">
        <v>323</v>
      </c>
      <c r="D36" s="37" t="s">
        <v>323</v>
      </c>
      <c r="E36" s="37" t="s">
        <v>323</v>
      </c>
      <c r="F36" s="37" t="s">
        <v>323</v>
      </c>
      <c r="G36" s="37" t="s">
        <v>323</v>
      </c>
      <c r="H36" s="37" t="s">
        <v>323</v>
      </c>
      <c r="I36" s="37" t="s">
        <v>323</v>
      </c>
      <c r="J36" s="37" t="s">
        <v>323</v>
      </c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323</v>
      </c>
      <c r="D37" s="37" t="s">
        <v>323</v>
      </c>
      <c r="E37" s="37" t="s">
        <v>323</v>
      </c>
      <c r="F37" s="37" t="s">
        <v>323</v>
      </c>
      <c r="G37" s="37" t="s">
        <v>323</v>
      </c>
      <c r="H37" s="37" t="s">
        <v>323</v>
      </c>
      <c r="I37" s="37" t="s">
        <v>323</v>
      </c>
      <c r="J37" s="37" t="s">
        <v>323</v>
      </c>
      <c r="K37" s="35"/>
      <c r="L37" s="35"/>
    </row>
    <row r="38" spans="1:12" ht="15.75" x14ac:dyDescent="0.25">
      <c r="A38" s="34" t="s">
        <v>113</v>
      </c>
      <c r="B38" s="36" t="s">
        <v>114</v>
      </c>
      <c r="C38" s="79">
        <v>2022</v>
      </c>
      <c r="D38" s="79">
        <v>2026</v>
      </c>
      <c r="E38" s="79">
        <v>2022</v>
      </c>
      <c r="F38" s="79">
        <v>2022</v>
      </c>
      <c r="G38" s="79">
        <v>2024</v>
      </c>
      <c r="H38" s="79">
        <v>2024</v>
      </c>
      <c r="I38" s="59"/>
      <c r="J38" s="59"/>
      <c r="K38" s="35"/>
      <c r="L38" s="35"/>
    </row>
    <row r="39" spans="1:12" ht="63.75" customHeight="1" x14ac:dyDescent="0.25">
      <c r="A39" s="34">
        <v>2</v>
      </c>
      <c r="B39" s="39" t="s">
        <v>115</v>
      </c>
      <c r="C39" s="40" t="s">
        <v>323</v>
      </c>
      <c r="D39" s="40" t="s">
        <v>323</v>
      </c>
      <c r="E39" s="40" t="s">
        <v>323</v>
      </c>
      <c r="F39" s="40" t="s">
        <v>323</v>
      </c>
      <c r="G39" s="40" t="s">
        <v>323</v>
      </c>
      <c r="H39" s="40" t="s">
        <v>323</v>
      </c>
      <c r="I39" s="59"/>
      <c r="J39" s="59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79">
        <v>2022</v>
      </c>
      <c r="D40" s="79">
        <v>2026</v>
      </c>
      <c r="E40" s="79">
        <v>2022</v>
      </c>
      <c r="F40" s="79">
        <v>2022</v>
      </c>
      <c r="G40" s="79">
        <v>2024</v>
      </c>
      <c r="H40" s="79">
        <v>2024</v>
      </c>
      <c r="I40" s="59"/>
      <c r="J40" s="59"/>
      <c r="K40" s="35"/>
      <c r="L40" s="35"/>
    </row>
    <row r="41" spans="1:12" ht="47.25" x14ac:dyDescent="0.25">
      <c r="A41" s="34" t="s">
        <v>118</v>
      </c>
      <c r="B41" s="36" t="s">
        <v>119</v>
      </c>
      <c r="C41" s="40" t="s">
        <v>323</v>
      </c>
      <c r="D41" s="40" t="s">
        <v>323</v>
      </c>
      <c r="E41" s="40" t="s">
        <v>323</v>
      </c>
      <c r="F41" s="40" t="s">
        <v>323</v>
      </c>
      <c r="G41" s="40" t="s">
        <v>323</v>
      </c>
      <c r="H41" s="40" t="s">
        <v>323</v>
      </c>
      <c r="I41" s="59"/>
      <c r="J41" s="59"/>
      <c r="K41" s="35"/>
      <c r="L41" s="35"/>
    </row>
    <row r="42" spans="1:12" ht="31.5" x14ac:dyDescent="0.25">
      <c r="A42" s="34">
        <v>3</v>
      </c>
      <c r="B42" s="39" t="s">
        <v>120</v>
      </c>
      <c r="C42" s="40" t="s">
        <v>323</v>
      </c>
      <c r="D42" s="40" t="s">
        <v>323</v>
      </c>
      <c r="E42" s="40" t="s">
        <v>323</v>
      </c>
      <c r="F42" s="40" t="s">
        <v>323</v>
      </c>
      <c r="G42" s="40" t="s">
        <v>323</v>
      </c>
      <c r="H42" s="40" t="s">
        <v>323</v>
      </c>
      <c r="I42" s="59"/>
      <c r="J42" s="59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79">
        <v>2022</v>
      </c>
      <c r="D43" s="79">
        <v>2026</v>
      </c>
      <c r="E43" s="79">
        <v>2022</v>
      </c>
      <c r="F43" s="79">
        <v>2022</v>
      </c>
      <c r="G43" s="79">
        <v>2024</v>
      </c>
      <c r="H43" s="79">
        <v>2024</v>
      </c>
      <c r="I43" s="59"/>
      <c r="J43" s="59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79">
        <v>2022</v>
      </c>
      <c r="D44" s="79">
        <v>2026</v>
      </c>
      <c r="E44" s="79">
        <v>2022</v>
      </c>
      <c r="F44" s="79">
        <v>2022</v>
      </c>
      <c r="G44" s="79">
        <v>2024</v>
      </c>
      <c r="H44" s="79">
        <v>2024</v>
      </c>
      <c r="I44" s="59"/>
      <c r="J44" s="59"/>
      <c r="K44" s="35"/>
      <c r="L44" s="35"/>
    </row>
    <row r="45" spans="1:12" ht="78.75" x14ac:dyDescent="0.25">
      <c r="A45" s="34" t="s">
        <v>125</v>
      </c>
      <c r="B45" s="39" t="s">
        <v>126</v>
      </c>
      <c r="C45" s="40" t="s">
        <v>323</v>
      </c>
      <c r="D45" s="40" t="s">
        <v>323</v>
      </c>
      <c r="E45" s="40" t="s">
        <v>323</v>
      </c>
      <c r="F45" s="40" t="s">
        <v>323</v>
      </c>
      <c r="G45" s="40" t="s">
        <v>323</v>
      </c>
      <c r="H45" s="40" t="s">
        <v>323</v>
      </c>
      <c r="I45" s="40" t="s">
        <v>323</v>
      </c>
      <c r="J45" s="40" t="s">
        <v>323</v>
      </c>
      <c r="K45" s="40"/>
      <c r="L45" s="40"/>
    </row>
    <row r="46" spans="1:12" ht="157.5" x14ac:dyDescent="0.25">
      <c r="A46" s="34" t="s">
        <v>127</v>
      </c>
      <c r="B46" s="39" t="s">
        <v>128</v>
      </c>
      <c r="C46" s="40" t="s">
        <v>323</v>
      </c>
      <c r="D46" s="40" t="s">
        <v>323</v>
      </c>
      <c r="E46" s="40" t="s">
        <v>323</v>
      </c>
      <c r="F46" s="40" t="s">
        <v>323</v>
      </c>
      <c r="G46" s="40" t="s">
        <v>323</v>
      </c>
      <c r="H46" s="40" t="s">
        <v>323</v>
      </c>
      <c r="I46" s="40" t="s">
        <v>323</v>
      </c>
      <c r="J46" s="40" t="s">
        <v>323</v>
      </c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79">
        <v>2022</v>
      </c>
      <c r="D47" s="79">
        <v>2026</v>
      </c>
      <c r="E47" s="79">
        <v>2022</v>
      </c>
      <c r="F47" s="79">
        <v>2022</v>
      </c>
      <c r="G47" s="79">
        <v>2024</v>
      </c>
      <c r="H47" s="79">
        <v>2024</v>
      </c>
      <c r="I47" s="40" t="s">
        <v>323</v>
      </c>
      <c r="J47" s="40" t="s">
        <v>323</v>
      </c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79">
        <v>2022</v>
      </c>
      <c r="D48" s="79">
        <v>2026</v>
      </c>
      <c r="E48" s="79">
        <v>2022</v>
      </c>
      <c r="F48" s="79">
        <v>2022</v>
      </c>
      <c r="G48" s="79">
        <v>2024</v>
      </c>
      <c r="H48" s="79">
        <v>2024</v>
      </c>
      <c r="I48" s="40" t="s">
        <v>323</v>
      </c>
      <c r="J48" s="40" t="s">
        <v>323</v>
      </c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40" t="s">
        <v>323</v>
      </c>
      <c r="D49" s="40" t="s">
        <v>323</v>
      </c>
      <c r="E49" s="40" t="s">
        <v>323</v>
      </c>
      <c r="F49" s="40" t="s">
        <v>323</v>
      </c>
      <c r="G49" s="40" t="s">
        <v>323</v>
      </c>
      <c r="H49" s="40" t="s">
        <v>323</v>
      </c>
      <c r="I49" s="40" t="s">
        <v>323</v>
      </c>
      <c r="J49" s="40" t="s">
        <v>323</v>
      </c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323</v>
      </c>
      <c r="D50" s="40" t="s">
        <v>323</v>
      </c>
      <c r="E50" s="40" t="s">
        <v>323</v>
      </c>
      <c r="F50" s="40" t="s">
        <v>323</v>
      </c>
      <c r="G50" s="40" t="s">
        <v>323</v>
      </c>
      <c r="H50" s="40" t="s">
        <v>323</v>
      </c>
      <c r="I50" s="40" t="s">
        <v>323</v>
      </c>
      <c r="J50" s="40" t="s">
        <v>323</v>
      </c>
      <c r="K50" s="35"/>
      <c r="L50" s="35"/>
    </row>
    <row r="51" spans="1:12" ht="63" x14ac:dyDescent="0.25">
      <c r="A51" s="34" t="s">
        <v>136</v>
      </c>
      <c r="B51" s="39" t="s">
        <v>137</v>
      </c>
      <c r="C51" s="40" t="s">
        <v>323</v>
      </c>
      <c r="D51" s="40" t="s">
        <v>323</v>
      </c>
      <c r="E51" s="40" t="s">
        <v>323</v>
      </c>
      <c r="F51" s="40" t="s">
        <v>323</v>
      </c>
      <c r="G51" s="40" t="s">
        <v>323</v>
      </c>
      <c r="H51" s="40" t="s">
        <v>323</v>
      </c>
      <c r="I51" s="40" t="s">
        <v>323</v>
      </c>
      <c r="J51" s="40" t="s">
        <v>323</v>
      </c>
      <c r="K51" s="40"/>
      <c r="L51" s="40"/>
    </row>
    <row r="52" spans="1:12" ht="63" x14ac:dyDescent="0.25">
      <c r="A52" s="34" t="s">
        <v>138</v>
      </c>
      <c r="B52" s="39" t="s">
        <v>139</v>
      </c>
      <c r="C52" s="40" t="s">
        <v>323</v>
      </c>
      <c r="D52" s="40" t="s">
        <v>323</v>
      </c>
      <c r="E52" s="40" t="s">
        <v>323</v>
      </c>
      <c r="F52" s="40" t="s">
        <v>323</v>
      </c>
      <c r="G52" s="40" t="s">
        <v>323</v>
      </c>
      <c r="H52" s="40" t="s">
        <v>323</v>
      </c>
      <c r="I52" s="40" t="s">
        <v>323</v>
      </c>
      <c r="J52" s="40" t="s">
        <v>323</v>
      </c>
      <c r="K52" s="40"/>
      <c r="L52" s="40"/>
    </row>
    <row r="53" spans="1:12" ht="31.5" x14ac:dyDescent="0.25">
      <c r="A53" s="34" t="s">
        <v>140</v>
      </c>
      <c r="B53" s="41" t="s">
        <v>141</v>
      </c>
      <c r="C53" s="79">
        <v>2022</v>
      </c>
      <c r="D53" s="79">
        <v>2026</v>
      </c>
      <c r="E53" s="79">
        <v>2022</v>
      </c>
      <c r="F53" s="79">
        <v>2022</v>
      </c>
      <c r="G53" s="79">
        <v>2024</v>
      </c>
      <c r="H53" s="79">
        <v>2024</v>
      </c>
      <c r="I53" s="40" t="s">
        <v>323</v>
      </c>
      <c r="J53" s="40" t="s">
        <v>323</v>
      </c>
      <c r="K53" s="35"/>
      <c r="L53" s="35"/>
    </row>
    <row r="54" spans="1:12" ht="31.5" x14ac:dyDescent="0.25">
      <c r="A54" s="34" t="s">
        <v>142</v>
      </c>
      <c r="B54" s="39" t="s">
        <v>143</v>
      </c>
      <c r="C54" s="40" t="s">
        <v>323</v>
      </c>
      <c r="D54" s="40" t="s">
        <v>323</v>
      </c>
      <c r="E54" s="40" t="s">
        <v>323</v>
      </c>
      <c r="F54" s="40" t="s">
        <v>323</v>
      </c>
      <c r="G54" s="40" t="s">
        <v>323</v>
      </c>
      <c r="H54" s="40" t="s">
        <v>323</v>
      </c>
      <c r="I54" s="40" t="s">
        <v>323</v>
      </c>
      <c r="J54" s="40" t="s">
        <v>323</v>
      </c>
      <c r="K54" s="40"/>
      <c r="L54" s="40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15:L1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2" zoomScale="75" zoomScaleNormal="70" zoomScalePageLayoutView="75" workbookViewId="0">
      <selection activeCell="D24" sqref="D24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5703125" customWidth="1"/>
    <col min="8" max="9" width="7.85546875" customWidth="1"/>
    <col min="10" max="11" width="7.85546875" style="62" customWidth="1"/>
    <col min="12" max="13" width="7.85546875" customWidth="1"/>
    <col min="14" max="14" width="9.140625" style="69" customWidth="1"/>
    <col min="15" max="27" width="7.85546875" customWidth="1"/>
    <col min="28" max="28" width="13.5703125" customWidth="1"/>
    <col min="29" max="29" width="13.5703125" style="62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67"/>
      <c r="H1" s="67"/>
      <c r="I1" s="67"/>
      <c r="J1" s="81"/>
      <c r="K1" s="81"/>
      <c r="L1" s="42"/>
      <c r="M1" s="42"/>
      <c r="N1" s="82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3" t="s">
        <v>0</v>
      </c>
      <c r="AA1" s="67"/>
      <c r="AB1" s="67"/>
      <c r="AC1" s="81"/>
    </row>
    <row r="2" spans="1:29" ht="18.75" x14ac:dyDescent="0.3">
      <c r="A2" s="42"/>
      <c r="B2" s="42"/>
      <c r="C2" s="42"/>
      <c r="D2" s="42"/>
      <c r="E2" s="42"/>
      <c r="F2" s="42"/>
      <c r="G2" s="67"/>
      <c r="H2" s="67"/>
      <c r="I2" s="67"/>
      <c r="J2" s="81"/>
      <c r="K2" s="81"/>
      <c r="L2" s="42"/>
      <c r="M2" s="42"/>
      <c r="N2" s="82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4" t="s">
        <v>1</v>
      </c>
      <c r="AA2" s="67"/>
      <c r="AB2" s="67"/>
      <c r="AC2" s="81"/>
    </row>
    <row r="3" spans="1:29" ht="18.75" x14ac:dyDescent="0.3">
      <c r="A3" s="42"/>
      <c r="B3" s="42"/>
      <c r="C3" s="42"/>
      <c r="D3" s="42"/>
      <c r="E3" s="42"/>
      <c r="F3" s="42"/>
      <c r="G3" s="67"/>
      <c r="H3" s="67"/>
      <c r="I3" s="67"/>
      <c r="J3" s="81"/>
      <c r="K3" s="81"/>
      <c r="L3" s="42"/>
      <c r="M3" s="42"/>
      <c r="N3" s="82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4" t="s">
        <v>2</v>
      </c>
      <c r="AA3" s="67"/>
      <c r="AB3" s="67"/>
      <c r="AC3" s="81"/>
    </row>
    <row r="4" spans="1:29" ht="18.75" customHeight="1" x14ac:dyDescent="0.25">
      <c r="A4" s="149" t="s">
        <v>345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67"/>
      <c r="AB4" s="67"/>
      <c r="AC4" s="81"/>
    </row>
    <row r="5" spans="1:29" ht="18.75" x14ac:dyDescent="0.3">
      <c r="A5" s="42"/>
      <c r="B5" s="42"/>
      <c r="C5" s="42"/>
      <c r="D5" s="42"/>
      <c r="E5" s="42"/>
      <c r="F5" s="42"/>
      <c r="G5" s="67"/>
      <c r="H5" s="67"/>
      <c r="I5" s="67"/>
      <c r="J5" s="81"/>
      <c r="K5" s="81"/>
      <c r="L5" s="42"/>
      <c r="M5" s="42"/>
      <c r="N5" s="82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4"/>
      <c r="AA5" s="67"/>
      <c r="AB5" s="67"/>
      <c r="AC5" s="81"/>
    </row>
    <row r="6" spans="1:29" ht="18.75" x14ac:dyDescent="0.25">
      <c r="A6" s="141" t="s">
        <v>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67"/>
      <c r="AB6" s="67"/>
      <c r="AC6" s="81"/>
    </row>
    <row r="7" spans="1:29" ht="18.75" x14ac:dyDescent="0.25">
      <c r="A7" s="83"/>
      <c r="B7" s="83"/>
      <c r="C7" s="83"/>
      <c r="D7" s="83"/>
      <c r="E7" s="83"/>
      <c r="F7" s="83"/>
      <c r="G7" s="83"/>
      <c r="H7" s="83"/>
      <c r="I7" s="83"/>
      <c r="J7" s="84"/>
      <c r="K7" s="84"/>
      <c r="L7" s="85"/>
      <c r="M7" s="85"/>
      <c r="N7" s="86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67"/>
      <c r="AB7" s="67"/>
      <c r="AC7" s="81"/>
    </row>
    <row r="8" spans="1:29" ht="18.75" x14ac:dyDescent="0.25">
      <c r="A8" s="67"/>
      <c r="B8" s="87"/>
      <c r="C8" s="87"/>
      <c r="D8" s="87"/>
      <c r="E8" s="142" t="s">
        <v>343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67"/>
      <c r="AB8" s="67"/>
      <c r="AC8" s="81"/>
    </row>
    <row r="9" spans="1:29" ht="18.75" customHeight="1" x14ac:dyDescent="0.25">
      <c r="A9" s="143" t="s">
        <v>5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67"/>
      <c r="AB9" s="67"/>
      <c r="AC9" s="81"/>
    </row>
    <row r="10" spans="1:29" ht="18.7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4"/>
      <c r="K10" s="84"/>
      <c r="L10" s="85"/>
      <c r="M10" s="85"/>
      <c r="N10" s="86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67"/>
      <c r="AB10" s="67"/>
      <c r="AC10" s="81"/>
    </row>
    <row r="11" spans="1:29" ht="18.75" x14ac:dyDescent="0.25">
      <c r="A11" s="67"/>
      <c r="B11" s="43"/>
      <c r="C11" s="43"/>
      <c r="D11" s="43"/>
      <c r="E11" s="43"/>
      <c r="F11" s="43"/>
      <c r="G11" s="141" t="s">
        <v>344</v>
      </c>
      <c r="H11" s="141"/>
      <c r="I11" s="141"/>
      <c r="J11" s="141"/>
      <c r="K11" s="141"/>
      <c r="L11" s="141"/>
      <c r="M11" s="141"/>
      <c r="N11" s="88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67"/>
      <c r="AB11" s="67"/>
      <c r="AC11" s="81"/>
    </row>
    <row r="12" spans="1:29" ht="15.75" x14ac:dyDescent="0.25">
      <c r="A12" s="143" t="s">
        <v>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67"/>
      <c r="AB12" s="67"/>
      <c r="AC12" s="81"/>
    </row>
    <row r="13" spans="1:29" ht="16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63"/>
      <c r="K13" s="63"/>
      <c r="L13" s="44"/>
      <c r="M13" s="44"/>
      <c r="N13" s="70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67"/>
      <c r="AB13" s="67"/>
      <c r="AC13" s="81"/>
    </row>
    <row r="14" spans="1:29" ht="18.75" x14ac:dyDescent="0.25">
      <c r="A14" s="142" t="s">
        <v>325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67"/>
      <c r="AB14" s="67"/>
      <c r="AC14" s="81"/>
    </row>
    <row r="15" spans="1:29" ht="15.75" customHeight="1" x14ac:dyDescent="0.25">
      <c r="A15" s="150" t="s">
        <v>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67"/>
      <c r="AB15" s="67"/>
      <c r="AC15" s="81"/>
    </row>
    <row r="16" spans="1:29" ht="15.75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67"/>
      <c r="AB16" s="67"/>
      <c r="AC16" s="81"/>
    </row>
    <row r="17" spans="1:32" ht="15.75" x14ac:dyDescent="0.25">
      <c r="A17" s="42"/>
      <c r="B17" s="67"/>
      <c r="C17" s="67"/>
      <c r="D17" s="67"/>
      <c r="E17" s="67"/>
      <c r="F17" s="67"/>
      <c r="G17" s="67"/>
      <c r="H17" s="67"/>
      <c r="I17" s="67"/>
      <c r="J17" s="81"/>
      <c r="K17" s="81"/>
      <c r="L17" s="42"/>
      <c r="M17" s="42"/>
      <c r="N17" s="71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67"/>
      <c r="AA17" s="67"/>
      <c r="AB17" s="67"/>
      <c r="AC17" s="81"/>
    </row>
    <row r="18" spans="1:32" ht="15.75" x14ac:dyDescent="0.25">
      <c r="A18" s="151" t="s">
        <v>144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67"/>
      <c r="AB18" s="67"/>
      <c r="AC18" s="81"/>
    </row>
    <row r="19" spans="1:32" ht="15.75" x14ac:dyDescent="0.25">
      <c r="A19" s="42"/>
      <c r="B19" s="42"/>
      <c r="C19" s="42"/>
      <c r="D19" s="42"/>
      <c r="E19" s="42"/>
      <c r="F19" s="42"/>
      <c r="G19" s="67"/>
      <c r="H19" s="67"/>
      <c r="I19" s="67"/>
      <c r="J19" s="81"/>
      <c r="K19" s="81"/>
      <c r="L19" s="42"/>
      <c r="M19" s="42"/>
      <c r="N19" s="71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67"/>
      <c r="AA19" s="67"/>
      <c r="AB19" s="67"/>
      <c r="AC19" s="81"/>
    </row>
    <row r="20" spans="1:32" ht="33" customHeight="1" x14ac:dyDescent="0.25">
      <c r="A20" s="146" t="s">
        <v>145</v>
      </c>
      <c r="B20" s="146" t="s">
        <v>146</v>
      </c>
      <c r="C20" s="146" t="s">
        <v>147</v>
      </c>
      <c r="D20" s="146"/>
      <c r="E20" s="147" t="s">
        <v>148</v>
      </c>
      <c r="F20" s="147"/>
      <c r="G20" s="146" t="s">
        <v>149</v>
      </c>
      <c r="H20" s="152" t="s">
        <v>328</v>
      </c>
      <c r="I20" s="152"/>
      <c r="J20" s="152"/>
      <c r="K20" s="152"/>
      <c r="L20" s="152" t="s">
        <v>329</v>
      </c>
      <c r="M20" s="152"/>
      <c r="N20" s="152"/>
      <c r="O20" s="152"/>
      <c r="P20" s="152" t="s">
        <v>330</v>
      </c>
      <c r="Q20" s="152"/>
      <c r="R20" s="152"/>
      <c r="S20" s="152"/>
      <c r="T20" s="152" t="s">
        <v>331</v>
      </c>
      <c r="U20" s="152"/>
      <c r="V20" s="152"/>
      <c r="W20" s="152"/>
      <c r="X20" s="152" t="s">
        <v>332</v>
      </c>
      <c r="Y20" s="152"/>
      <c r="Z20" s="152"/>
      <c r="AA20" s="152"/>
      <c r="AB20" s="153" t="s">
        <v>150</v>
      </c>
      <c r="AC20" s="153"/>
      <c r="AD20" s="5"/>
      <c r="AE20" s="5"/>
      <c r="AF20" s="5"/>
    </row>
    <row r="21" spans="1:32" ht="99.75" customHeight="1" x14ac:dyDescent="0.25">
      <c r="A21" s="146"/>
      <c r="B21" s="146"/>
      <c r="C21" s="146"/>
      <c r="D21" s="146"/>
      <c r="E21" s="147"/>
      <c r="F21" s="147"/>
      <c r="G21" s="146"/>
      <c r="H21" s="146" t="s">
        <v>85</v>
      </c>
      <c r="I21" s="146"/>
      <c r="J21" s="146" t="s">
        <v>339</v>
      </c>
      <c r="K21" s="146"/>
      <c r="L21" s="146" t="s">
        <v>85</v>
      </c>
      <c r="M21" s="146"/>
      <c r="N21" s="146" t="s">
        <v>311</v>
      </c>
      <c r="O21" s="146"/>
      <c r="P21" s="146" t="s">
        <v>85</v>
      </c>
      <c r="Q21" s="146"/>
      <c r="R21" s="146" t="s">
        <v>311</v>
      </c>
      <c r="S21" s="146"/>
      <c r="T21" s="146" t="s">
        <v>85</v>
      </c>
      <c r="U21" s="146"/>
      <c r="V21" s="146" t="s">
        <v>151</v>
      </c>
      <c r="W21" s="146"/>
      <c r="X21" s="146" t="s">
        <v>85</v>
      </c>
      <c r="Y21" s="146"/>
      <c r="Z21" s="146" t="s">
        <v>151</v>
      </c>
      <c r="AA21" s="146"/>
      <c r="AB21" s="153"/>
      <c r="AC21" s="153"/>
    </row>
    <row r="22" spans="1:32" ht="89.25" customHeight="1" x14ac:dyDescent="0.25">
      <c r="A22" s="146"/>
      <c r="B22" s="146"/>
      <c r="C22" s="45" t="s">
        <v>85</v>
      </c>
      <c r="D22" s="45" t="s">
        <v>339</v>
      </c>
      <c r="E22" s="45" t="s">
        <v>152</v>
      </c>
      <c r="F22" s="45" t="s">
        <v>153</v>
      </c>
      <c r="G22" s="146"/>
      <c r="H22" s="89" t="s">
        <v>154</v>
      </c>
      <c r="I22" s="89" t="s">
        <v>155</v>
      </c>
      <c r="J22" s="90" t="s">
        <v>154</v>
      </c>
      <c r="K22" s="90" t="s">
        <v>155</v>
      </c>
      <c r="L22" s="89" t="s">
        <v>154</v>
      </c>
      <c r="M22" s="89" t="s">
        <v>155</v>
      </c>
      <c r="N22" s="91" t="s">
        <v>154</v>
      </c>
      <c r="O22" s="89" t="s">
        <v>155</v>
      </c>
      <c r="P22" s="89" t="s">
        <v>154</v>
      </c>
      <c r="Q22" s="89" t="s">
        <v>155</v>
      </c>
      <c r="R22" s="89" t="s">
        <v>154</v>
      </c>
      <c r="S22" s="89" t="s">
        <v>155</v>
      </c>
      <c r="T22" s="89" t="s">
        <v>154</v>
      </c>
      <c r="U22" s="89" t="s">
        <v>155</v>
      </c>
      <c r="V22" s="89" t="s">
        <v>154</v>
      </c>
      <c r="W22" s="89" t="s">
        <v>155</v>
      </c>
      <c r="X22" s="89" t="s">
        <v>154</v>
      </c>
      <c r="Y22" s="89" t="s">
        <v>155</v>
      </c>
      <c r="Z22" s="89" t="s">
        <v>154</v>
      </c>
      <c r="AA22" s="89" t="s">
        <v>155</v>
      </c>
      <c r="AB22" s="45" t="s">
        <v>156</v>
      </c>
      <c r="AC22" s="92" t="s">
        <v>339</v>
      </c>
    </row>
    <row r="23" spans="1:32" ht="19.5" customHeight="1" x14ac:dyDescent="0.25">
      <c r="A23" s="37">
        <v>1</v>
      </c>
      <c r="B23" s="37">
        <v>2</v>
      </c>
      <c r="C23" s="37">
        <v>3</v>
      </c>
      <c r="D23" s="37">
        <v>4</v>
      </c>
      <c r="E23" s="37">
        <v>5</v>
      </c>
      <c r="F23" s="37">
        <v>6</v>
      </c>
      <c r="G23" s="37">
        <v>7</v>
      </c>
      <c r="H23" s="37">
        <v>8</v>
      </c>
      <c r="I23" s="37">
        <v>9</v>
      </c>
      <c r="J23" s="60">
        <v>10</v>
      </c>
      <c r="K23" s="60">
        <v>11</v>
      </c>
      <c r="L23" s="37">
        <v>12</v>
      </c>
      <c r="M23" s="37">
        <v>13</v>
      </c>
      <c r="N23" s="72">
        <v>14</v>
      </c>
      <c r="O23" s="37">
        <v>15</v>
      </c>
      <c r="P23" s="37">
        <v>16</v>
      </c>
      <c r="Q23" s="37">
        <v>17</v>
      </c>
      <c r="R23" s="37">
        <v>18</v>
      </c>
      <c r="S23" s="37">
        <v>19</v>
      </c>
      <c r="T23" s="37">
        <v>20</v>
      </c>
      <c r="U23" s="37">
        <v>21</v>
      </c>
      <c r="V23" s="37">
        <v>22</v>
      </c>
      <c r="W23" s="37">
        <v>23</v>
      </c>
      <c r="X23" s="37">
        <v>24</v>
      </c>
      <c r="Y23" s="37">
        <v>25</v>
      </c>
      <c r="Z23" s="37">
        <v>26</v>
      </c>
      <c r="AA23" s="37">
        <v>27</v>
      </c>
      <c r="AB23" s="37">
        <v>28</v>
      </c>
      <c r="AC23" s="60">
        <v>29</v>
      </c>
    </row>
    <row r="24" spans="1:32" s="42" customFormat="1" ht="47.25" customHeight="1" x14ac:dyDescent="0.25">
      <c r="A24" s="46">
        <v>1</v>
      </c>
      <c r="B24" s="47" t="s">
        <v>275</v>
      </c>
      <c r="C24" s="60">
        <f>H24+L24+P24+T24+X24</f>
        <v>2.4489999999999998</v>
      </c>
      <c r="D24" s="93">
        <f>J24+N24+R24+V24+Z24</f>
        <v>4.702</v>
      </c>
      <c r="E24" s="49"/>
      <c r="F24" s="49"/>
      <c r="G24" s="49"/>
      <c r="H24" s="93">
        <v>0.86499999999999999</v>
      </c>
      <c r="I24" s="93">
        <v>0.86499999999999999</v>
      </c>
      <c r="J24" s="93">
        <v>1.069</v>
      </c>
      <c r="K24" s="60">
        <v>1.069</v>
      </c>
      <c r="L24" s="49"/>
      <c r="M24" s="60"/>
      <c r="N24" s="72">
        <v>1.4750000000000001</v>
      </c>
      <c r="O24" s="49">
        <v>4</v>
      </c>
      <c r="P24" s="60">
        <f t="shared" ref="P24" si="0">P27</f>
        <v>1.5840000000000001</v>
      </c>
      <c r="Q24" s="60">
        <v>4</v>
      </c>
      <c r="R24" s="60">
        <f t="shared" ref="R24:AA24" si="1">R27</f>
        <v>2.1579999999999999</v>
      </c>
      <c r="S24" s="60">
        <v>4</v>
      </c>
      <c r="T24" s="49">
        <f t="shared" si="1"/>
        <v>0</v>
      </c>
      <c r="U24" s="49">
        <f t="shared" si="1"/>
        <v>0</v>
      </c>
      <c r="V24" s="49">
        <f t="shared" si="1"/>
        <v>0</v>
      </c>
      <c r="W24" s="49">
        <f t="shared" si="1"/>
        <v>0</v>
      </c>
      <c r="X24" s="49">
        <f t="shared" si="1"/>
        <v>0</v>
      </c>
      <c r="Y24" s="49">
        <f t="shared" si="1"/>
        <v>0</v>
      </c>
      <c r="Z24" s="49">
        <f t="shared" si="1"/>
        <v>0</v>
      </c>
      <c r="AA24" s="49">
        <f t="shared" si="1"/>
        <v>0</v>
      </c>
      <c r="AB24" s="60">
        <f>C24</f>
        <v>2.4489999999999998</v>
      </c>
      <c r="AC24" s="93">
        <f>D24</f>
        <v>4.702</v>
      </c>
    </row>
    <row r="25" spans="1:32" ht="24" customHeight="1" x14ac:dyDescent="0.25">
      <c r="A25" s="46" t="s">
        <v>157</v>
      </c>
      <c r="B25" s="47" t="s">
        <v>158</v>
      </c>
      <c r="C25" s="60">
        <f t="shared" ref="C25:C35" si="2">H25+L25+P25+T25+X25</f>
        <v>0</v>
      </c>
      <c r="D25" s="93">
        <f t="shared" ref="D25:D35" si="3">J25+N25+R25+V25+Z25</f>
        <v>0</v>
      </c>
      <c r="E25" s="49"/>
      <c r="F25" s="49"/>
      <c r="G25" s="49"/>
      <c r="H25" s="37"/>
      <c r="I25" s="37"/>
      <c r="J25" s="60"/>
      <c r="K25" s="60"/>
      <c r="L25" s="49"/>
      <c r="M25" s="60"/>
      <c r="N25" s="72"/>
      <c r="O25" s="49"/>
      <c r="P25" s="60"/>
      <c r="Q25" s="60"/>
      <c r="R25" s="60"/>
      <c r="S25" s="60"/>
      <c r="T25" s="49"/>
      <c r="U25" s="49"/>
      <c r="V25" s="49"/>
      <c r="W25" s="49"/>
      <c r="X25" s="49"/>
      <c r="Y25" s="49"/>
      <c r="Z25" s="49"/>
      <c r="AA25" s="49"/>
      <c r="AB25" s="60"/>
      <c r="AC25" s="93"/>
    </row>
    <row r="26" spans="1:32" ht="15.75" x14ac:dyDescent="0.25">
      <c r="A26" s="46" t="s">
        <v>159</v>
      </c>
      <c r="B26" s="47" t="s">
        <v>160</v>
      </c>
      <c r="C26" s="60">
        <f t="shared" si="2"/>
        <v>0</v>
      </c>
      <c r="D26" s="93">
        <f t="shared" si="3"/>
        <v>0</v>
      </c>
      <c r="E26" s="49"/>
      <c r="F26" s="49"/>
      <c r="G26" s="49"/>
      <c r="H26" s="37"/>
      <c r="I26" s="37"/>
      <c r="J26" s="60"/>
      <c r="K26" s="60"/>
      <c r="L26" s="49"/>
      <c r="M26" s="60"/>
      <c r="N26" s="72"/>
      <c r="O26" s="49"/>
      <c r="P26" s="60"/>
      <c r="Q26" s="60"/>
      <c r="R26" s="60"/>
      <c r="S26" s="60"/>
      <c r="T26" s="49"/>
      <c r="U26" s="49"/>
      <c r="V26" s="49"/>
      <c r="W26" s="49"/>
      <c r="X26" s="49"/>
      <c r="Y26" s="49"/>
      <c r="Z26" s="49"/>
      <c r="AA26" s="49"/>
      <c r="AB26" s="60"/>
      <c r="AC26" s="93"/>
    </row>
    <row r="27" spans="1:32" ht="31.5" x14ac:dyDescent="0.25">
      <c r="A27" s="46" t="s">
        <v>161</v>
      </c>
      <c r="B27" s="47" t="s">
        <v>162</v>
      </c>
      <c r="C27" s="60">
        <f t="shared" si="2"/>
        <v>2.4489999999999998</v>
      </c>
      <c r="D27" s="93">
        <f t="shared" si="3"/>
        <v>4.702</v>
      </c>
      <c r="E27" s="49"/>
      <c r="F27" s="49"/>
      <c r="G27" s="49"/>
      <c r="H27" s="60">
        <v>0.86499999999999999</v>
      </c>
      <c r="I27" s="60">
        <v>0.86499999999999999</v>
      </c>
      <c r="J27" s="60">
        <v>1.069</v>
      </c>
      <c r="K27" s="60">
        <v>1.069</v>
      </c>
      <c r="L27" s="49"/>
      <c r="M27" s="60"/>
      <c r="N27" s="72">
        <v>1.4750000000000001</v>
      </c>
      <c r="O27" s="49"/>
      <c r="P27" s="60">
        <v>1.5840000000000001</v>
      </c>
      <c r="Q27" s="60"/>
      <c r="R27" s="60">
        <v>2.1579999999999999</v>
      </c>
      <c r="S27" s="60">
        <v>4</v>
      </c>
      <c r="T27" s="49"/>
      <c r="U27" s="49"/>
      <c r="V27" s="49"/>
      <c r="W27" s="49"/>
      <c r="X27" s="49"/>
      <c r="Y27" s="49"/>
      <c r="Z27" s="49"/>
      <c r="AA27" s="49"/>
      <c r="AB27" s="60">
        <f t="shared" ref="AB27:AB35" si="4">C27</f>
        <v>2.4489999999999998</v>
      </c>
      <c r="AC27" s="93">
        <f t="shared" ref="AC27:AC35" si="5">D27</f>
        <v>4.702</v>
      </c>
    </row>
    <row r="28" spans="1:32" ht="15.75" x14ac:dyDescent="0.25">
      <c r="A28" s="46" t="s">
        <v>163</v>
      </c>
      <c r="B28" s="47" t="s">
        <v>164</v>
      </c>
      <c r="C28" s="60">
        <f t="shared" si="2"/>
        <v>0</v>
      </c>
      <c r="D28" s="93">
        <f t="shared" si="3"/>
        <v>0</v>
      </c>
      <c r="E28" s="49"/>
      <c r="F28" s="49"/>
      <c r="G28" s="49"/>
      <c r="H28" s="37"/>
      <c r="I28" s="37"/>
      <c r="J28" s="60"/>
      <c r="K28" s="60"/>
      <c r="L28" s="49"/>
      <c r="M28" s="60"/>
      <c r="N28" s="72"/>
      <c r="O28" s="49"/>
      <c r="P28" s="60"/>
      <c r="Q28" s="60"/>
      <c r="R28" s="60"/>
      <c r="S28" s="60"/>
      <c r="T28" s="49"/>
      <c r="U28" s="49"/>
      <c r="V28" s="49"/>
      <c r="W28" s="49"/>
      <c r="X28" s="49"/>
      <c r="Y28" s="49"/>
      <c r="Z28" s="49"/>
      <c r="AA28" s="49"/>
      <c r="AB28" s="60"/>
      <c r="AC28" s="93"/>
    </row>
    <row r="29" spans="1:32" ht="15.75" x14ac:dyDescent="0.25">
      <c r="A29" s="46" t="s">
        <v>165</v>
      </c>
      <c r="B29" s="48" t="s">
        <v>166</v>
      </c>
      <c r="C29" s="60">
        <f t="shared" si="2"/>
        <v>0</v>
      </c>
      <c r="D29" s="93">
        <f t="shared" si="3"/>
        <v>0</v>
      </c>
      <c r="E29" s="49"/>
      <c r="F29" s="49"/>
      <c r="G29" s="49"/>
      <c r="H29" s="37"/>
      <c r="I29" s="37"/>
      <c r="J29" s="60"/>
      <c r="K29" s="60"/>
      <c r="L29" s="49"/>
      <c r="M29" s="60"/>
      <c r="N29" s="72"/>
      <c r="O29" s="49"/>
      <c r="P29" s="60"/>
      <c r="Q29" s="60"/>
      <c r="R29" s="60"/>
      <c r="S29" s="60"/>
      <c r="T29" s="49"/>
      <c r="U29" s="49"/>
      <c r="V29" s="49"/>
      <c r="W29" s="49"/>
      <c r="X29" s="49"/>
      <c r="Y29" s="49"/>
      <c r="Z29" s="49"/>
      <c r="AA29" s="49"/>
      <c r="AB29" s="60"/>
      <c r="AC29" s="93"/>
    </row>
    <row r="30" spans="1:32" ht="47.25" x14ac:dyDescent="0.25">
      <c r="A30" s="46" t="s">
        <v>14</v>
      </c>
      <c r="B30" s="47" t="s">
        <v>167</v>
      </c>
      <c r="C30" s="60">
        <f t="shared" si="2"/>
        <v>3.0879999999999996</v>
      </c>
      <c r="D30" s="93">
        <f t="shared" si="3"/>
        <v>3.919</v>
      </c>
      <c r="E30" s="49"/>
      <c r="F30" s="49"/>
      <c r="G30" s="49"/>
      <c r="H30" s="60">
        <v>0.72099999999999997</v>
      </c>
      <c r="I30" s="60">
        <v>0.72099999999999997</v>
      </c>
      <c r="J30" s="60">
        <v>0.89200000000000002</v>
      </c>
      <c r="K30" s="60">
        <v>0.89200000000000002</v>
      </c>
      <c r="L30" s="60">
        <v>1.0469999999999999</v>
      </c>
      <c r="M30" s="60"/>
      <c r="N30" s="72">
        <v>1.2290000000000001</v>
      </c>
      <c r="O30" s="49"/>
      <c r="P30" s="60">
        <f t="shared" ref="P30" si="6">P31+P32+P33</f>
        <v>1.3199999999999998</v>
      </c>
      <c r="Q30" s="60">
        <f t="shared" ref="Q30:R30" si="7">Q31+Q32+Q33</f>
        <v>0</v>
      </c>
      <c r="R30" s="60">
        <f t="shared" si="7"/>
        <v>1.798</v>
      </c>
      <c r="S30" s="60">
        <v>4</v>
      </c>
      <c r="T30" s="49"/>
      <c r="U30" s="49"/>
      <c r="V30" s="49"/>
      <c r="W30" s="49"/>
      <c r="X30" s="49"/>
      <c r="Y30" s="49"/>
      <c r="Z30" s="49"/>
      <c r="AA30" s="49"/>
      <c r="AB30" s="60">
        <f t="shared" si="4"/>
        <v>3.0879999999999996</v>
      </c>
      <c r="AC30" s="93">
        <f t="shared" si="5"/>
        <v>3.919</v>
      </c>
    </row>
    <row r="31" spans="1:32" ht="15.75" x14ac:dyDescent="0.25">
      <c r="A31" s="46" t="s">
        <v>168</v>
      </c>
      <c r="B31" s="47" t="s">
        <v>169</v>
      </c>
      <c r="C31" s="60">
        <f t="shared" si="2"/>
        <v>0</v>
      </c>
      <c r="D31" s="93">
        <f t="shared" si="3"/>
        <v>0</v>
      </c>
      <c r="E31" s="49"/>
      <c r="F31" s="49"/>
      <c r="G31" s="49"/>
      <c r="H31" s="49"/>
      <c r="I31" s="49"/>
      <c r="J31" s="60"/>
      <c r="K31" s="60"/>
      <c r="L31" s="49"/>
      <c r="M31" s="60"/>
      <c r="N31" s="72"/>
      <c r="O31" s="49"/>
      <c r="P31" s="60"/>
      <c r="Q31" s="60"/>
      <c r="R31" s="60"/>
      <c r="S31" s="60"/>
      <c r="T31" s="49"/>
      <c r="U31" s="49"/>
      <c r="V31" s="49"/>
      <c r="W31" s="49"/>
      <c r="X31" s="49"/>
      <c r="Y31" s="49"/>
      <c r="Z31" s="49"/>
      <c r="AA31" s="49"/>
      <c r="AB31" s="60"/>
      <c r="AC31" s="93"/>
    </row>
    <row r="32" spans="1:32" ht="31.5" x14ac:dyDescent="0.25">
      <c r="A32" s="46" t="s">
        <v>170</v>
      </c>
      <c r="B32" s="47" t="s">
        <v>171</v>
      </c>
      <c r="C32" s="60">
        <f t="shared" si="2"/>
        <v>1.571</v>
      </c>
      <c r="D32" s="93">
        <f t="shared" si="3"/>
        <v>2.1989999999999998</v>
      </c>
      <c r="E32" s="49"/>
      <c r="F32" s="49"/>
      <c r="G32" s="49"/>
      <c r="H32" s="60">
        <v>0.72099999999999997</v>
      </c>
      <c r="I32" s="60">
        <v>0.72099999999999997</v>
      </c>
      <c r="J32" s="60">
        <v>0.53100000000000003</v>
      </c>
      <c r="K32" s="60">
        <v>0.53100000000000003</v>
      </c>
      <c r="L32" s="49"/>
      <c r="M32" s="60"/>
      <c r="N32" s="72">
        <v>0.76500000000000001</v>
      </c>
      <c r="O32" s="49"/>
      <c r="P32" s="60">
        <v>0.85</v>
      </c>
      <c r="Q32" s="60"/>
      <c r="R32" s="60">
        <v>0.90300000000000002</v>
      </c>
      <c r="S32" s="60"/>
      <c r="T32" s="49"/>
      <c r="U32" s="49"/>
      <c r="V32" s="49"/>
      <c r="W32" s="49"/>
      <c r="X32" s="49"/>
      <c r="Y32" s="49"/>
      <c r="Z32" s="49"/>
      <c r="AA32" s="49"/>
      <c r="AB32" s="60">
        <f t="shared" si="4"/>
        <v>1.571</v>
      </c>
      <c r="AC32" s="93">
        <f t="shared" si="5"/>
        <v>2.1989999999999998</v>
      </c>
    </row>
    <row r="33" spans="1:29" ht="15.75" x14ac:dyDescent="0.25">
      <c r="A33" s="46" t="s">
        <v>172</v>
      </c>
      <c r="B33" s="47" t="s">
        <v>173</v>
      </c>
      <c r="C33" s="60">
        <f t="shared" si="2"/>
        <v>0.47</v>
      </c>
      <c r="D33" s="93">
        <f t="shared" si="3"/>
        <v>1.72</v>
      </c>
      <c r="E33" s="49"/>
      <c r="F33" s="49"/>
      <c r="G33" s="49"/>
      <c r="H33" s="49"/>
      <c r="I33" s="49"/>
      <c r="J33" s="60">
        <v>0.36099999999999999</v>
      </c>
      <c r="K33" s="60">
        <v>0.36099999999999999</v>
      </c>
      <c r="L33" s="49"/>
      <c r="M33" s="60"/>
      <c r="N33" s="72">
        <v>0.46400000000000002</v>
      </c>
      <c r="O33" s="49"/>
      <c r="P33" s="60">
        <v>0.47</v>
      </c>
      <c r="Q33" s="60"/>
      <c r="R33" s="60">
        <v>0.89500000000000002</v>
      </c>
      <c r="S33" s="60"/>
      <c r="T33" s="49"/>
      <c r="U33" s="49"/>
      <c r="V33" s="49"/>
      <c r="W33" s="49"/>
      <c r="X33" s="49"/>
      <c r="Y33" s="49"/>
      <c r="Z33" s="49"/>
      <c r="AA33" s="49"/>
      <c r="AB33" s="60">
        <f t="shared" si="4"/>
        <v>0.47</v>
      </c>
      <c r="AC33" s="93">
        <f t="shared" si="5"/>
        <v>1.72</v>
      </c>
    </row>
    <row r="34" spans="1:29" ht="15.75" x14ac:dyDescent="0.25">
      <c r="A34" s="46" t="s">
        <v>174</v>
      </c>
      <c r="B34" s="47" t="s">
        <v>333</v>
      </c>
      <c r="C34" s="60">
        <f t="shared" si="2"/>
        <v>24</v>
      </c>
      <c r="D34" s="93">
        <f t="shared" si="3"/>
        <v>31.4</v>
      </c>
      <c r="E34" s="49"/>
      <c r="F34" s="49"/>
      <c r="G34" s="49"/>
      <c r="H34" s="49">
        <v>5</v>
      </c>
      <c r="I34" s="49"/>
      <c r="J34" s="60">
        <v>7.2</v>
      </c>
      <c r="K34" s="60">
        <v>7.2</v>
      </c>
      <c r="L34" s="49">
        <v>9</v>
      </c>
      <c r="M34" s="60"/>
      <c r="N34" s="72">
        <v>11.5</v>
      </c>
      <c r="O34" s="49"/>
      <c r="P34" s="60">
        <v>10</v>
      </c>
      <c r="Q34" s="60"/>
      <c r="R34" s="60">
        <v>12.7</v>
      </c>
      <c r="S34" s="60"/>
      <c r="T34" s="49"/>
      <c r="U34" s="49"/>
      <c r="V34" s="49"/>
      <c r="W34" s="49"/>
      <c r="X34" s="49"/>
      <c r="Y34" s="49"/>
      <c r="Z34" s="49"/>
      <c r="AA34" s="49"/>
      <c r="AB34" s="60">
        <f t="shared" si="4"/>
        <v>24</v>
      </c>
      <c r="AC34" s="93">
        <f t="shared" si="5"/>
        <v>31.4</v>
      </c>
    </row>
    <row r="35" spans="1:29" ht="31.5" x14ac:dyDescent="0.25">
      <c r="A35" s="46" t="s">
        <v>17</v>
      </c>
      <c r="B35" s="47" t="s">
        <v>175</v>
      </c>
      <c r="C35" s="60">
        <f t="shared" si="2"/>
        <v>24</v>
      </c>
      <c r="D35" s="93">
        <f t="shared" si="3"/>
        <v>31.4</v>
      </c>
      <c r="E35" s="49"/>
      <c r="F35" s="49"/>
      <c r="G35" s="49"/>
      <c r="H35" s="49">
        <v>5</v>
      </c>
      <c r="I35" s="49"/>
      <c r="J35" s="60">
        <v>7.2</v>
      </c>
      <c r="K35" s="60">
        <v>7.2</v>
      </c>
      <c r="L35" s="49">
        <v>9</v>
      </c>
      <c r="M35" s="60"/>
      <c r="N35" s="72">
        <v>11.5</v>
      </c>
      <c r="O35" s="49"/>
      <c r="P35" s="60">
        <f>P34</f>
        <v>10</v>
      </c>
      <c r="Q35" s="60"/>
      <c r="R35" s="60">
        <f>R34</f>
        <v>12.7</v>
      </c>
      <c r="S35" s="60">
        <v>4</v>
      </c>
      <c r="T35" s="49"/>
      <c r="U35" s="49"/>
      <c r="V35" s="49"/>
      <c r="W35" s="49"/>
      <c r="X35" s="49"/>
      <c r="Y35" s="49"/>
      <c r="Z35" s="49"/>
      <c r="AA35" s="49"/>
      <c r="AB35" s="60">
        <f t="shared" si="4"/>
        <v>24</v>
      </c>
      <c r="AC35" s="93">
        <f t="shared" si="5"/>
        <v>31.4</v>
      </c>
    </row>
    <row r="36" spans="1:29" ht="31.5" x14ac:dyDescent="0.25">
      <c r="A36" s="46" t="s">
        <v>176</v>
      </c>
      <c r="B36" s="23" t="s">
        <v>177</v>
      </c>
      <c r="C36" s="60"/>
      <c r="D36" s="49"/>
      <c r="E36" s="49"/>
      <c r="F36" s="49"/>
      <c r="G36" s="49"/>
      <c r="H36" s="49"/>
      <c r="I36" s="49"/>
      <c r="J36" s="60"/>
      <c r="K36" s="60"/>
      <c r="L36" s="49"/>
      <c r="M36" s="49"/>
      <c r="N36" s="72"/>
      <c r="O36" s="49"/>
      <c r="P36" s="60"/>
      <c r="Q36" s="60"/>
      <c r="R36" s="60"/>
      <c r="S36" s="60"/>
      <c r="T36" s="49"/>
      <c r="U36" s="49"/>
      <c r="V36" s="49"/>
      <c r="W36" s="49"/>
      <c r="X36" s="49"/>
      <c r="Y36" s="49"/>
      <c r="Z36" s="49"/>
      <c r="AA36" s="49"/>
      <c r="AB36" s="49"/>
      <c r="AC36" s="60"/>
    </row>
    <row r="37" spans="1:29" ht="15.75" x14ac:dyDescent="0.25">
      <c r="A37" s="46" t="s">
        <v>178</v>
      </c>
      <c r="B37" s="23" t="s">
        <v>179</v>
      </c>
      <c r="C37" s="60"/>
      <c r="D37" s="49"/>
      <c r="E37" s="49"/>
      <c r="F37" s="49"/>
      <c r="G37" s="49"/>
      <c r="H37" s="49"/>
      <c r="I37" s="49"/>
      <c r="J37" s="60"/>
      <c r="K37" s="60"/>
      <c r="L37" s="49"/>
      <c r="M37" s="49"/>
      <c r="N37" s="72"/>
      <c r="O37" s="49"/>
      <c r="P37" s="60"/>
      <c r="Q37" s="60"/>
      <c r="R37" s="60"/>
      <c r="S37" s="60"/>
      <c r="T37" s="49"/>
      <c r="U37" s="49"/>
      <c r="V37" s="49"/>
      <c r="W37" s="49"/>
      <c r="X37" s="49"/>
      <c r="Y37" s="49"/>
      <c r="Z37" s="49"/>
      <c r="AA37" s="49"/>
      <c r="AB37" s="49"/>
      <c r="AC37" s="60"/>
    </row>
    <row r="38" spans="1:29" ht="15.75" x14ac:dyDescent="0.25">
      <c r="A38" s="46" t="s">
        <v>180</v>
      </c>
      <c r="B38" s="23" t="s">
        <v>181</v>
      </c>
      <c r="C38" s="60"/>
      <c r="D38" s="49"/>
      <c r="E38" s="49"/>
      <c r="F38" s="49"/>
      <c r="G38" s="49"/>
      <c r="H38" s="49"/>
      <c r="I38" s="49"/>
      <c r="J38" s="60"/>
      <c r="K38" s="60"/>
      <c r="L38" s="49"/>
      <c r="M38" s="49"/>
      <c r="N38" s="72"/>
      <c r="O38" s="49"/>
      <c r="P38" s="60"/>
      <c r="Q38" s="60"/>
      <c r="R38" s="60"/>
      <c r="S38" s="60"/>
      <c r="T38" s="49"/>
      <c r="U38" s="49"/>
      <c r="V38" s="49"/>
      <c r="W38" s="49"/>
      <c r="X38" s="49"/>
      <c r="Y38" s="49"/>
      <c r="Z38" s="49"/>
      <c r="AA38" s="49"/>
      <c r="AB38" s="49"/>
      <c r="AC38" s="60"/>
    </row>
    <row r="39" spans="1:29" ht="31.5" x14ac:dyDescent="0.25">
      <c r="A39" s="46" t="s">
        <v>182</v>
      </c>
      <c r="B39" s="47" t="s">
        <v>183</v>
      </c>
      <c r="C39" s="60"/>
      <c r="D39" s="49"/>
      <c r="E39" s="49"/>
      <c r="F39" s="49"/>
      <c r="G39" s="49"/>
      <c r="H39" s="49"/>
      <c r="I39" s="49"/>
      <c r="J39" s="60"/>
      <c r="K39" s="60"/>
      <c r="L39" s="49"/>
      <c r="M39" s="49"/>
      <c r="N39" s="72"/>
      <c r="O39" s="49"/>
      <c r="P39" s="60"/>
      <c r="Q39" s="60"/>
      <c r="R39" s="60"/>
      <c r="S39" s="60"/>
      <c r="T39" s="49"/>
      <c r="U39" s="49"/>
      <c r="V39" s="49"/>
      <c r="W39" s="49"/>
      <c r="X39" s="49"/>
      <c r="Y39" s="49"/>
      <c r="Z39" s="49"/>
      <c r="AA39" s="49"/>
      <c r="AB39" s="49"/>
      <c r="AC39" s="60"/>
    </row>
    <row r="40" spans="1:29" ht="31.5" x14ac:dyDescent="0.25">
      <c r="A40" s="46" t="s">
        <v>184</v>
      </c>
      <c r="B40" s="47" t="s">
        <v>185</v>
      </c>
      <c r="C40" s="60"/>
      <c r="D40" s="49"/>
      <c r="E40" s="49"/>
      <c r="F40" s="49"/>
      <c r="G40" s="49"/>
      <c r="H40" s="49"/>
      <c r="I40" s="49"/>
      <c r="J40" s="60"/>
      <c r="K40" s="60"/>
      <c r="L40" s="49"/>
      <c r="M40" s="49"/>
      <c r="N40" s="72"/>
      <c r="O40" s="49"/>
      <c r="P40" s="60"/>
      <c r="Q40" s="60"/>
      <c r="R40" s="60"/>
      <c r="S40" s="60"/>
      <c r="T40" s="49"/>
      <c r="U40" s="49"/>
      <c r="V40" s="49"/>
      <c r="W40" s="49"/>
      <c r="X40" s="49"/>
      <c r="Y40" s="49"/>
      <c r="Z40" s="49"/>
      <c r="AA40" s="49"/>
      <c r="AB40" s="49"/>
      <c r="AC40" s="60"/>
    </row>
    <row r="41" spans="1:29" ht="15.75" x14ac:dyDescent="0.25">
      <c r="A41" s="46" t="s">
        <v>186</v>
      </c>
      <c r="B41" s="47" t="s">
        <v>187</v>
      </c>
      <c r="C41" s="60"/>
      <c r="D41" s="49"/>
      <c r="E41" s="49"/>
      <c r="F41" s="49"/>
      <c r="G41" s="49"/>
      <c r="H41" s="49"/>
      <c r="I41" s="49"/>
      <c r="J41" s="60"/>
      <c r="K41" s="60"/>
      <c r="L41" s="49"/>
      <c r="M41" s="49"/>
      <c r="N41" s="72"/>
      <c r="O41" s="49"/>
      <c r="P41" s="60"/>
      <c r="Q41" s="60"/>
      <c r="R41" s="60"/>
      <c r="S41" s="60"/>
      <c r="T41" s="49"/>
      <c r="U41" s="49"/>
      <c r="V41" s="49"/>
      <c r="W41" s="49"/>
      <c r="X41" s="49"/>
      <c r="Y41" s="49"/>
      <c r="Z41" s="49"/>
      <c r="AA41" s="49"/>
      <c r="AB41" s="49"/>
      <c r="AC41" s="60"/>
    </row>
    <row r="42" spans="1:29" ht="15.75" x14ac:dyDescent="0.25">
      <c r="A42" s="46" t="s">
        <v>188</v>
      </c>
      <c r="B42" s="47" t="s">
        <v>333</v>
      </c>
      <c r="C42" s="60">
        <f t="shared" ref="C42" si="8">H42+L42+P42+T42+X42</f>
        <v>24</v>
      </c>
      <c r="D42" s="68">
        <f t="shared" ref="D42" si="9">J42+N42+R42+V42+Z42</f>
        <v>31.4</v>
      </c>
      <c r="E42" s="49"/>
      <c r="F42" s="49"/>
      <c r="G42" s="49"/>
      <c r="H42" s="49">
        <v>5</v>
      </c>
      <c r="I42" s="49">
        <v>5</v>
      </c>
      <c r="J42" s="60">
        <v>7.2</v>
      </c>
      <c r="K42" s="60">
        <v>7.2</v>
      </c>
      <c r="L42" s="49">
        <v>9</v>
      </c>
      <c r="M42" s="49"/>
      <c r="N42" s="72">
        <v>11.5</v>
      </c>
      <c r="O42" s="49"/>
      <c r="P42" s="60">
        <f>P34</f>
        <v>10</v>
      </c>
      <c r="Q42" s="60"/>
      <c r="R42" s="60">
        <f>R34</f>
        <v>12.7</v>
      </c>
      <c r="S42" s="60">
        <v>4</v>
      </c>
      <c r="T42" s="49"/>
      <c r="U42" s="49"/>
      <c r="V42" s="49"/>
      <c r="W42" s="49"/>
      <c r="X42" s="49"/>
      <c r="Y42" s="49"/>
      <c r="Z42" s="49"/>
      <c r="AA42" s="49"/>
      <c r="AB42" s="61">
        <f t="shared" ref="AB42" si="10">C42</f>
        <v>24</v>
      </c>
      <c r="AC42" s="60">
        <f t="shared" ref="AC42" si="11">D42</f>
        <v>31.4</v>
      </c>
    </row>
    <row r="43" spans="1:29" ht="15.75" x14ac:dyDescent="0.25">
      <c r="A43" s="46" t="s">
        <v>20</v>
      </c>
      <c r="B43" s="47" t="s">
        <v>189</v>
      </c>
      <c r="C43" s="60">
        <f t="shared" ref="C43" si="12">H43+L43+P43+T43+X43</f>
        <v>24</v>
      </c>
      <c r="D43" s="68">
        <f t="shared" ref="D43" si="13">J43+N43+R43+V43+Z43</f>
        <v>31.4</v>
      </c>
      <c r="E43" s="49"/>
      <c r="F43" s="49"/>
      <c r="G43" s="49"/>
      <c r="H43" s="49">
        <v>5</v>
      </c>
      <c r="I43" s="49">
        <v>5</v>
      </c>
      <c r="J43" s="60">
        <v>7.2</v>
      </c>
      <c r="K43" s="60">
        <v>7.2</v>
      </c>
      <c r="L43" s="49">
        <v>9</v>
      </c>
      <c r="M43" s="49"/>
      <c r="N43" s="72">
        <v>11.5</v>
      </c>
      <c r="O43" s="49"/>
      <c r="P43" s="60">
        <f>P35</f>
        <v>10</v>
      </c>
      <c r="Q43" s="60"/>
      <c r="R43" s="60">
        <f>R35</f>
        <v>12.7</v>
      </c>
      <c r="S43" s="60">
        <v>4</v>
      </c>
      <c r="T43" s="49"/>
      <c r="U43" s="49"/>
      <c r="V43" s="49"/>
      <c r="W43" s="49"/>
      <c r="X43" s="49"/>
      <c r="Y43" s="49"/>
      <c r="Z43" s="49"/>
      <c r="AA43" s="49"/>
      <c r="AB43" s="61">
        <f t="shared" ref="AB43" si="14">C43</f>
        <v>24</v>
      </c>
      <c r="AC43" s="60">
        <f t="shared" ref="AC43" si="15">D43</f>
        <v>31.4</v>
      </c>
    </row>
    <row r="44" spans="1:29" ht="15.75" x14ac:dyDescent="0.25">
      <c r="A44" s="46" t="s">
        <v>190</v>
      </c>
      <c r="B44" s="47" t="s">
        <v>191</v>
      </c>
      <c r="C44" s="60"/>
      <c r="D44" s="37"/>
      <c r="E44" s="37"/>
      <c r="F44" s="37"/>
      <c r="G44" s="37"/>
      <c r="H44" s="37"/>
      <c r="I44" s="37"/>
      <c r="J44" s="60"/>
      <c r="K44" s="60"/>
      <c r="L44" s="37"/>
      <c r="M44" s="37"/>
      <c r="N44" s="72"/>
      <c r="O44" s="37"/>
      <c r="P44" s="60"/>
      <c r="Q44" s="60"/>
      <c r="R44" s="60"/>
      <c r="S44" s="60"/>
      <c r="T44" s="37"/>
      <c r="U44" s="37"/>
      <c r="V44" s="37"/>
      <c r="W44" s="37"/>
      <c r="X44" s="37"/>
      <c r="Y44" s="37"/>
      <c r="Z44" s="37"/>
      <c r="AA44" s="37"/>
      <c r="AB44" s="37"/>
      <c r="AC44" s="60"/>
    </row>
    <row r="45" spans="1:29" ht="15.75" x14ac:dyDescent="0.25">
      <c r="A45" s="46" t="s">
        <v>192</v>
      </c>
      <c r="B45" s="47" t="s">
        <v>179</v>
      </c>
      <c r="C45" s="60"/>
      <c r="D45" s="37"/>
      <c r="E45" s="37"/>
      <c r="F45" s="37"/>
      <c r="G45" s="37"/>
      <c r="H45" s="37"/>
      <c r="I45" s="37"/>
      <c r="J45" s="60"/>
      <c r="K45" s="60"/>
      <c r="L45" s="37"/>
      <c r="M45" s="37"/>
      <c r="N45" s="72"/>
      <c r="O45" s="37"/>
      <c r="P45" s="60"/>
      <c r="Q45" s="60"/>
      <c r="R45" s="60"/>
      <c r="S45" s="60"/>
      <c r="T45" s="37"/>
      <c r="U45" s="37"/>
      <c r="V45" s="37"/>
      <c r="W45" s="37"/>
      <c r="X45" s="37"/>
      <c r="Y45" s="37"/>
      <c r="Z45" s="37"/>
      <c r="AA45" s="37"/>
      <c r="AB45" s="37"/>
      <c r="AC45" s="60"/>
    </row>
    <row r="46" spans="1:29" ht="15.75" x14ac:dyDescent="0.25">
      <c r="A46" s="46" t="s">
        <v>193</v>
      </c>
      <c r="B46" s="47" t="s">
        <v>181</v>
      </c>
      <c r="C46" s="60"/>
      <c r="D46" s="37"/>
      <c r="E46" s="37"/>
      <c r="F46" s="37"/>
      <c r="G46" s="37"/>
      <c r="H46" s="37"/>
      <c r="I46" s="37"/>
      <c r="J46" s="60"/>
      <c r="K46" s="60"/>
      <c r="L46" s="37"/>
      <c r="M46" s="37"/>
      <c r="N46" s="72"/>
      <c r="O46" s="37"/>
      <c r="P46" s="60"/>
      <c r="Q46" s="60"/>
      <c r="R46" s="60"/>
      <c r="S46" s="60"/>
      <c r="T46" s="37"/>
      <c r="U46" s="37"/>
      <c r="V46" s="37"/>
      <c r="W46" s="37"/>
      <c r="X46" s="37"/>
      <c r="Y46" s="37"/>
      <c r="Z46" s="37"/>
      <c r="AA46" s="37"/>
      <c r="AB46" s="37"/>
      <c r="AC46" s="60"/>
    </row>
    <row r="47" spans="1:29" ht="31.5" x14ac:dyDescent="0.25">
      <c r="A47" s="46" t="s">
        <v>194</v>
      </c>
      <c r="B47" s="47" t="s">
        <v>183</v>
      </c>
      <c r="C47" s="60"/>
      <c r="D47" s="37"/>
      <c r="E47" s="37"/>
      <c r="F47" s="37"/>
      <c r="G47" s="37"/>
      <c r="H47" s="37"/>
      <c r="I47" s="37"/>
      <c r="J47" s="60"/>
      <c r="K47" s="60"/>
      <c r="L47" s="37"/>
      <c r="M47" s="37"/>
      <c r="N47" s="72"/>
      <c r="O47" s="37"/>
      <c r="P47" s="60"/>
      <c r="Q47" s="60"/>
      <c r="R47" s="60"/>
      <c r="S47" s="60"/>
      <c r="T47" s="37"/>
      <c r="U47" s="37"/>
      <c r="V47" s="37"/>
      <c r="W47" s="37"/>
      <c r="X47" s="37"/>
      <c r="Y47" s="37"/>
      <c r="Z47" s="37"/>
      <c r="AA47" s="37"/>
      <c r="AB47" s="37"/>
      <c r="AC47" s="60"/>
    </row>
    <row r="48" spans="1:29" ht="31.5" x14ac:dyDescent="0.25">
      <c r="A48" s="46" t="s">
        <v>195</v>
      </c>
      <c r="B48" s="47" t="s">
        <v>185</v>
      </c>
      <c r="C48" s="60"/>
      <c r="D48" s="37"/>
      <c r="E48" s="37"/>
      <c r="F48" s="37"/>
      <c r="G48" s="37"/>
      <c r="H48" s="37"/>
      <c r="I48" s="37"/>
      <c r="J48" s="60"/>
      <c r="K48" s="60"/>
      <c r="L48" s="37"/>
      <c r="M48" s="37"/>
      <c r="N48" s="72"/>
      <c r="O48" s="37"/>
      <c r="P48" s="60"/>
      <c r="Q48" s="60"/>
      <c r="R48" s="60"/>
      <c r="S48" s="60"/>
      <c r="T48" s="37"/>
      <c r="U48" s="37"/>
      <c r="V48" s="37"/>
      <c r="W48" s="37"/>
      <c r="X48" s="37"/>
      <c r="Y48" s="37"/>
      <c r="Z48" s="37"/>
      <c r="AA48" s="37"/>
      <c r="AB48" s="37"/>
      <c r="AC48" s="60"/>
    </row>
    <row r="49" spans="1:29" ht="15.75" x14ac:dyDescent="0.25">
      <c r="A49" s="46" t="s">
        <v>196</v>
      </c>
      <c r="B49" s="47" t="s">
        <v>187</v>
      </c>
      <c r="C49" s="60"/>
      <c r="D49" s="37"/>
      <c r="E49" s="37"/>
      <c r="F49" s="37"/>
      <c r="G49" s="37"/>
      <c r="H49" s="37"/>
      <c r="I49" s="37"/>
      <c r="J49" s="60"/>
      <c r="K49" s="60"/>
      <c r="L49" s="37"/>
      <c r="M49" s="37"/>
      <c r="N49" s="72"/>
      <c r="O49" s="37"/>
      <c r="P49" s="60"/>
      <c r="Q49" s="60"/>
      <c r="R49" s="60"/>
      <c r="S49" s="60"/>
      <c r="T49" s="37"/>
      <c r="U49" s="37"/>
      <c r="V49" s="37"/>
      <c r="W49" s="37"/>
      <c r="X49" s="37"/>
      <c r="Y49" s="37"/>
      <c r="Z49" s="37"/>
      <c r="AA49" s="37"/>
      <c r="AB49" s="37"/>
      <c r="AC49" s="60"/>
    </row>
    <row r="50" spans="1:29" ht="15.75" x14ac:dyDescent="0.25">
      <c r="A50" s="46" t="s">
        <v>197</v>
      </c>
      <c r="B50" s="47" t="s">
        <v>333</v>
      </c>
      <c r="C50" s="60">
        <f t="shared" ref="C50" si="16">H50+L50+P50+T50+X50</f>
        <v>5</v>
      </c>
      <c r="D50" s="49">
        <f t="shared" ref="D50" si="17">J50+N50+R50+V50+Z50</f>
        <v>7.2</v>
      </c>
      <c r="E50" s="49"/>
      <c r="F50" s="49"/>
      <c r="G50" s="49"/>
      <c r="H50" s="49">
        <v>5</v>
      </c>
      <c r="I50" s="49">
        <v>5</v>
      </c>
      <c r="J50" s="60">
        <v>7.2</v>
      </c>
      <c r="K50" s="60">
        <v>7.2</v>
      </c>
      <c r="L50" s="49"/>
      <c r="M50" s="49"/>
      <c r="N50" s="72"/>
      <c r="O50" s="49"/>
      <c r="P50" s="60"/>
      <c r="Q50" s="60"/>
      <c r="R50" s="60"/>
      <c r="S50" s="60"/>
      <c r="T50" s="49"/>
      <c r="U50" s="49"/>
      <c r="V50" s="49"/>
      <c r="W50" s="49"/>
      <c r="X50" s="49"/>
      <c r="Y50" s="49"/>
      <c r="Z50" s="49"/>
      <c r="AA50" s="49"/>
      <c r="AB50" s="61">
        <f t="shared" ref="AB50" si="18">C50</f>
        <v>5</v>
      </c>
      <c r="AC50" s="60">
        <f t="shared" ref="AC50" si="19">D50</f>
        <v>7.2</v>
      </c>
    </row>
    <row r="51" spans="1:29" ht="35.25" customHeight="1" x14ac:dyDescent="0.25">
      <c r="A51" s="46" t="s">
        <v>23</v>
      </c>
      <c r="B51" s="47" t="s">
        <v>198</v>
      </c>
      <c r="C51" s="60">
        <f t="shared" ref="C51:C52" si="20">H51+L51+P51+T51+X51</f>
        <v>3.0879999999999996</v>
      </c>
      <c r="D51" s="49">
        <f t="shared" ref="D51:D52" si="21">J51+N51+R51+V51+Z51</f>
        <v>3.919</v>
      </c>
      <c r="E51" s="49"/>
      <c r="F51" s="49"/>
      <c r="G51" s="49"/>
      <c r="H51" s="60">
        <v>0.72099999999999997</v>
      </c>
      <c r="I51" s="60">
        <v>0.72099999999999997</v>
      </c>
      <c r="J51" s="60">
        <v>0.89200000000000002</v>
      </c>
      <c r="K51" s="60">
        <v>0.89200000000000002</v>
      </c>
      <c r="L51" s="49">
        <v>1.0469999999999999</v>
      </c>
      <c r="M51" s="49"/>
      <c r="N51" s="72">
        <v>1.2290000000000001</v>
      </c>
      <c r="O51" s="49"/>
      <c r="P51" s="60">
        <f t="shared" ref="P51:R51" si="22">P52</f>
        <v>1.3199999999999998</v>
      </c>
      <c r="Q51" s="60">
        <f t="shared" si="22"/>
        <v>0</v>
      </c>
      <c r="R51" s="60">
        <f t="shared" si="22"/>
        <v>1.798</v>
      </c>
      <c r="S51" s="60">
        <v>4</v>
      </c>
      <c r="T51" s="49"/>
      <c r="U51" s="49"/>
      <c r="V51" s="49"/>
      <c r="W51" s="49"/>
      <c r="X51" s="49"/>
      <c r="Y51" s="49"/>
      <c r="Z51" s="49"/>
      <c r="AA51" s="49"/>
      <c r="AB51" s="61">
        <f t="shared" ref="AB51:AB52" si="23">C51</f>
        <v>3.0879999999999996</v>
      </c>
      <c r="AC51" s="60">
        <f t="shared" ref="AC51:AC52" si="24">D51</f>
        <v>3.919</v>
      </c>
    </row>
    <row r="52" spans="1:29" ht="15.75" x14ac:dyDescent="0.25">
      <c r="A52" s="46" t="s">
        <v>199</v>
      </c>
      <c r="B52" s="47" t="s">
        <v>200</v>
      </c>
      <c r="C52" s="60">
        <f t="shared" si="20"/>
        <v>3.0879999999999996</v>
      </c>
      <c r="D52" s="49">
        <f t="shared" si="21"/>
        <v>3.919</v>
      </c>
      <c r="E52" s="37"/>
      <c r="F52" s="37"/>
      <c r="G52" s="37"/>
      <c r="H52" s="37">
        <v>0.72099999999999997</v>
      </c>
      <c r="I52" s="37">
        <v>0.72099999999999997</v>
      </c>
      <c r="J52" s="60">
        <v>0.89200000000000002</v>
      </c>
      <c r="K52" s="60">
        <v>0.89200000000000002</v>
      </c>
      <c r="L52" s="49">
        <v>1.0469999999999999</v>
      </c>
      <c r="M52" s="37"/>
      <c r="N52" s="72">
        <v>1.2290000000000001</v>
      </c>
      <c r="O52" s="37"/>
      <c r="P52" s="60">
        <f t="shared" ref="P52" si="25">P30</f>
        <v>1.3199999999999998</v>
      </c>
      <c r="Q52" s="60">
        <f t="shared" ref="Q52:R52" si="26">Q30</f>
        <v>0</v>
      </c>
      <c r="R52" s="60">
        <f t="shared" si="26"/>
        <v>1.798</v>
      </c>
      <c r="S52" s="60">
        <v>4</v>
      </c>
      <c r="T52" s="37"/>
      <c r="U52" s="37"/>
      <c r="V52" s="37"/>
      <c r="W52" s="37"/>
      <c r="X52" s="37"/>
      <c r="Y52" s="37"/>
      <c r="Z52" s="37"/>
      <c r="AA52" s="37"/>
      <c r="AB52" s="61">
        <f t="shared" si="23"/>
        <v>3.0879999999999996</v>
      </c>
      <c r="AC52" s="60">
        <f t="shared" si="24"/>
        <v>3.919</v>
      </c>
    </row>
    <row r="53" spans="1:29" ht="15.75" x14ac:dyDescent="0.25">
      <c r="A53" s="46" t="s">
        <v>201</v>
      </c>
      <c r="B53" s="47" t="s">
        <v>202</v>
      </c>
      <c r="C53" s="60"/>
      <c r="D53" s="37"/>
      <c r="E53" s="37"/>
      <c r="F53" s="37"/>
      <c r="G53" s="37"/>
      <c r="H53" s="37"/>
      <c r="I53" s="37"/>
      <c r="J53" s="60"/>
      <c r="K53" s="60"/>
      <c r="L53" s="37"/>
      <c r="M53" s="37"/>
      <c r="N53" s="72"/>
      <c r="O53" s="37"/>
      <c r="P53" s="60"/>
      <c r="Q53" s="60"/>
      <c r="R53" s="60"/>
      <c r="S53" s="60"/>
      <c r="T53" s="37"/>
      <c r="U53" s="37"/>
      <c r="V53" s="37"/>
      <c r="W53" s="37"/>
      <c r="X53" s="37"/>
      <c r="Y53" s="37"/>
      <c r="Z53" s="37"/>
      <c r="AA53" s="37"/>
      <c r="AB53" s="37"/>
      <c r="AC53" s="60"/>
    </row>
    <row r="54" spans="1:29" ht="15.75" x14ac:dyDescent="0.25">
      <c r="A54" s="46" t="s">
        <v>203</v>
      </c>
      <c r="B54" s="23" t="s">
        <v>204</v>
      </c>
      <c r="C54" s="60"/>
      <c r="D54" s="37"/>
      <c r="E54" s="37"/>
      <c r="F54" s="37"/>
      <c r="G54" s="37"/>
      <c r="H54" s="37"/>
      <c r="I54" s="37"/>
      <c r="J54" s="60"/>
      <c r="K54" s="60"/>
      <c r="L54" s="37"/>
      <c r="M54" s="37"/>
      <c r="N54" s="72"/>
      <c r="O54" s="37"/>
      <c r="P54" s="60"/>
      <c r="Q54" s="60"/>
      <c r="R54" s="60"/>
      <c r="S54" s="60"/>
      <c r="T54" s="37"/>
      <c r="U54" s="37"/>
      <c r="V54" s="37"/>
      <c r="W54" s="37"/>
      <c r="X54" s="37"/>
      <c r="Y54" s="37"/>
      <c r="Z54" s="37"/>
      <c r="AA54" s="37"/>
      <c r="AB54" s="37"/>
      <c r="AC54" s="60"/>
    </row>
    <row r="55" spans="1:29" ht="15.75" x14ac:dyDescent="0.25">
      <c r="A55" s="46" t="s">
        <v>205</v>
      </c>
      <c r="B55" s="23" t="s">
        <v>206</v>
      </c>
      <c r="C55" s="60"/>
      <c r="D55" s="37"/>
      <c r="E55" s="37"/>
      <c r="F55" s="37"/>
      <c r="G55" s="37"/>
      <c r="H55" s="37"/>
      <c r="I55" s="37"/>
      <c r="J55" s="60"/>
      <c r="K55" s="60"/>
      <c r="L55" s="37"/>
      <c r="M55" s="37"/>
      <c r="N55" s="72"/>
      <c r="O55" s="37"/>
      <c r="P55" s="60"/>
      <c r="Q55" s="60"/>
      <c r="R55" s="60"/>
      <c r="S55" s="60"/>
      <c r="T55" s="37"/>
      <c r="U55" s="37"/>
      <c r="V55" s="37"/>
      <c r="W55" s="37"/>
      <c r="X55" s="37"/>
      <c r="Y55" s="37"/>
      <c r="Z55" s="37"/>
      <c r="AA55" s="37"/>
      <c r="AB55" s="37"/>
      <c r="AC55" s="60"/>
    </row>
    <row r="56" spans="1:29" ht="15.75" x14ac:dyDescent="0.25">
      <c r="A56" s="46" t="s">
        <v>28</v>
      </c>
      <c r="B56" s="23" t="s">
        <v>207</v>
      </c>
      <c r="C56" s="60"/>
      <c r="D56" s="37"/>
      <c r="E56" s="37"/>
      <c r="F56" s="37"/>
      <c r="G56" s="37"/>
      <c r="H56" s="37"/>
      <c r="I56" s="37"/>
      <c r="J56" s="60"/>
      <c r="K56" s="60"/>
      <c r="L56" s="37"/>
      <c r="M56" s="37"/>
      <c r="N56" s="72"/>
      <c r="O56" s="37"/>
      <c r="P56" s="60"/>
      <c r="Q56" s="60"/>
      <c r="R56" s="60"/>
      <c r="S56" s="60"/>
      <c r="T56" s="37"/>
      <c r="U56" s="37"/>
      <c r="V56" s="37"/>
      <c r="W56" s="37"/>
      <c r="X56" s="37"/>
      <c r="Y56" s="37"/>
      <c r="Z56" s="37"/>
      <c r="AA56" s="37"/>
      <c r="AB56" s="37"/>
      <c r="AC56" s="60"/>
    </row>
    <row r="57" spans="1:29" ht="15.75" x14ac:dyDescent="0.25">
      <c r="A57" s="46" t="s">
        <v>208</v>
      </c>
      <c r="B57" s="47" t="s">
        <v>333</v>
      </c>
      <c r="C57" s="60">
        <f t="shared" ref="C57" si="27">H57+L57+P57+T57+X57</f>
        <v>24</v>
      </c>
      <c r="D57" s="49">
        <f t="shared" ref="D57" si="28">J57+N57+R57+V57+Z57</f>
        <v>31.4</v>
      </c>
      <c r="E57" s="49"/>
      <c r="F57" s="49"/>
      <c r="G57" s="49"/>
      <c r="H57" s="49">
        <v>5</v>
      </c>
      <c r="I57" s="49">
        <v>5</v>
      </c>
      <c r="J57" s="60">
        <v>7.2</v>
      </c>
      <c r="K57" s="60">
        <v>7.2</v>
      </c>
      <c r="L57" s="49">
        <v>9</v>
      </c>
      <c r="M57" s="49"/>
      <c r="N57" s="72">
        <v>11.5</v>
      </c>
      <c r="O57" s="49"/>
      <c r="P57" s="60">
        <f>P42</f>
        <v>10</v>
      </c>
      <c r="Q57" s="60"/>
      <c r="R57" s="60">
        <f>R42</f>
        <v>12.7</v>
      </c>
      <c r="S57" s="60">
        <v>4</v>
      </c>
      <c r="T57" s="49"/>
      <c r="U57" s="49"/>
      <c r="V57" s="49"/>
      <c r="W57" s="49"/>
      <c r="X57" s="49"/>
      <c r="Y57" s="49"/>
      <c r="Z57" s="49"/>
      <c r="AA57" s="49"/>
      <c r="AB57" s="61">
        <f t="shared" ref="AB57" si="29">C57</f>
        <v>24</v>
      </c>
      <c r="AC57" s="60">
        <f t="shared" ref="AC57" si="30">D57</f>
        <v>31.4</v>
      </c>
    </row>
    <row r="58" spans="1:29" ht="36.75" customHeight="1" x14ac:dyDescent="0.25">
      <c r="A58" s="46" t="s">
        <v>25</v>
      </c>
      <c r="B58" s="23" t="s">
        <v>209</v>
      </c>
      <c r="C58" s="60"/>
      <c r="D58" s="17"/>
      <c r="E58" s="17"/>
      <c r="F58" s="17"/>
      <c r="G58" s="17"/>
      <c r="H58" s="17"/>
      <c r="I58" s="17"/>
      <c r="J58" s="64"/>
      <c r="K58" s="64"/>
      <c r="L58" s="17"/>
      <c r="M58" s="17"/>
      <c r="N58" s="73"/>
      <c r="O58" s="17"/>
      <c r="P58" s="60"/>
      <c r="Q58" s="17"/>
      <c r="R58" s="64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64"/>
    </row>
    <row r="59" spans="1:29" ht="15.75" x14ac:dyDescent="0.25">
      <c r="A59" s="46" t="s">
        <v>28</v>
      </c>
      <c r="B59" s="47" t="s">
        <v>210</v>
      </c>
      <c r="C59" s="17"/>
      <c r="D59" s="17"/>
      <c r="E59" s="17"/>
      <c r="F59" s="17"/>
      <c r="G59" s="17"/>
      <c r="H59" s="17"/>
      <c r="I59" s="17"/>
      <c r="J59" s="64"/>
      <c r="K59" s="64"/>
      <c r="L59" s="17"/>
      <c r="M59" s="17"/>
      <c r="N59" s="73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64"/>
    </row>
    <row r="60" spans="1:29" ht="15.75" x14ac:dyDescent="0.25">
      <c r="A60" s="46" t="s">
        <v>211</v>
      </c>
      <c r="B60" s="50" t="s">
        <v>191</v>
      </c>
      <c r="C60" s="17"/>
      <c r="D60" s="17"/>
      <c r="E60" s="17"/>
      <c r="F60" s="17"/>
      <c r="G60" s="17"/>
      <c r="H60" s="17"/>
      <c r="I60" s="17"/>
      <c r="J60" s="64"/>
      <c r="K60" s="64"/>
      <c r="L60" s="17"/>
      <c r="M60" s="17"/>
      <c r="N60" s="73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64"/>
    </row>
    <row r="61" spans="1:29" ht="15.75" x14ac:dyDescent="0.25">
      <c r="A61" s="46" t="s">
        <v>212</v>
      </c>
      <c r="B61" s="50" t="s">
        <v>179</v>
      </c>
      <c r="C61" s="17"/>
      <c r="D61" s="17"/>
      <c r="E61" s="17"/>
      <c r="F61" s="17"/>
      <c r="G61" s="17"/>
      <c r="H61" s="17"/>
      <c r="I61" s="17"/>
      <c r="J61" s="64"/>
      <c r="K61" s="64"/>
      <c r="L61" s="17"/>
      <c r="M61" s="17"/>
      <c r="N61" s="73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64"/>
    </row>
    <row r="62" spans="1:29" ht="15.75" x14ac:dyDescent="0.25">
      <c r="A62" s="46" t="s">
        <v>213</v>
      </c>
      <c r="B62" s="50" t="s">
        <v>181</v>
      </c>
      <c r="C62" s="17"/>
      <c r="D62" s="17"/>
      <c r="E62" s="17"/>
      <c r="F62" s="17"/>
      <c r="G62" s="17"/>
      <c r="H62" s="17"/>
      <c r="I62" s="17"/>
      <c r="J62" s="64"/>
      <c r="K62" s="64"/>
      <c r="L62" s="17"/>
      <c r="M62" s="17"/>
      <c r="N62" s="73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64"/>
    </row>
    <row r="63" spans="1:29" ht="15.75" x14ac:dyDescent="0.25">
      <c r="A63" s="46" t="s">
        <v>214</v>
      </c>
      <c r="B63" s="50" t="s">
        <v>215</v>
      </c>
      <c r="C63" s="17"/>
      <c r="D63" s="17"/>
      <c r="E63" s="17"/>
      <c r="F63" s="17"/>
      <c r="G63" s="17"/>
      <c r="H63" s="17"/>
      <c r="I63" s="17"/>
      <c r="J63" s="64"/>
      <c r="K63" s="64"/>
      <c r="L63" s="17"/>
      <c r="M63" s="17"/>
      <c r="N63" s="73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64"/>
    </row>
    <row r="64" spans="1:29" ht="15.75" x14ac:dyDescent="0.25">
      <c r="A64" s="46" t="s">
        <v>216</v>
      </c>
      <c r="B64" s="47" t="s">
        <v>333</v>
      </c>
      <c r="C64" s="17"/>
      <c r="D64" s="17"/>
      <c r="E64" s="17"/>
      <c r="F64" s="17"/>
      <c r="G64" s="17"/>
      <c r="H64" s="17"/>
      <c r="I64" s="17"/>
      <c r="J64" s="64"/>
      <c r="K64" s="64"/>
      <c r="L64" s="17"/>
      <c r="M64" s="17"/>
      <c r="N64" s="73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64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4:Z4"/>
    <mergeCell ref="A6:Z6"/>
    <mergeCell ref="A9:Z9"/>
    <mergeCell ref="A12:Z12"/>
    <mergeCell ref="A14:Z14"/>
    <mergeCell ref="E8:O8"/>
    <mergeCell ref="G11:M1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"/>
  <sheetViews>
    <sheetView view="pageBreakPreview" topLeftCell="U1" zoomScale="87" zoomScaleSheetLayoutView="87" workbookViewId="0">
      <selection activeCell="AM21" sqref="AM21"/>
    </sheetView>
  </sheetViews>
  <sheetFormatPr defaultRowHeight="15" x14ac:dyDescent="0.25"/>
  <cols>
    <col min="1" max="1" width="6.140625" style="65" customWidth="1"/>
    <col min="2" max="2" width="23.140625" style="65" customWidth="1"/>
    <col min="3" max="3" width="13.85546875" style="65" customWidth="1"/>
    <col min="4" max="4" width="17.140625" style="65" customWidth="1"/>
    <col min="5" max="11" width="7.7109375" style="65" customWidth="1"/>
    <col min="12" max="12" width="13.42578125" style="65" customWidth="1"/>
    <col min="13" max="15" width="21" style="65" customWidth="1"/>
    <col min="16" max="16" width="17.28515625" style="65" customWidth="1"/>
    <col min="17" max="17" width="16.5703125" style="65" customWidth="1"/>
    <col min="18" max="18" width="17" style="65" customWidth="1"/>
    <col min="19" max="20" width="18.28515625" style="65" customWidth="1"/>
    <col min="21" max="21" width="11.42578125" style="65" customWidth="1"/>
    <col min="22" max="22" width="12.7109375" style="65" customWidth="1"/>
    <col min="23" max="23" width="28.7109375" style="65" customWidth="1"/>
    <col min="24" max="24" width="19.5703125" style="65" customWidth="1"/>
    <col min="25" max="25" width="17.140625" style="65" customWidth="1"/>
    <col min="26" max="26" width="7.7109375" style="65" customWidth="1"/>
    <col min="27" max="27" width="10.7109375" style="65" customWidth="1"/>
    <col min="28" max="28" width="22.42578125" style="65" customWidth="1"/>
    <col min="29" max="29" width="24.5703125" style="65" customWidth="1"/>
    <col min="30" max="30" width="17.42578125" style="65" customWidth="1"/>
    <col min="31" max="31" width="22.140625" style="65" customWidth="1"/>
    <col min="32" max="32" width="11.7109375" style="65" customWidth="1"/>
    <col min="33" max="33" width="11.5703125" style="65" customWidth="1"/>
    <col min="34" max="37" width="12.85546875" style="65" customWidth="1"/>
    <col min="38" max="38" width="12.28515625" style="65" customWidth="1"/>
    <col min="39" max="39" width="24.42578125" style="65" customWidth="1"/>
    <col min="40" max="40" width="12.85546875" style="65" customWidth="1"/>
    <col min="41" max="41" width="9.7109375" style="65" customWidth="1"/>
    <col min="42" max="46" width="12.85546875" style="65" customWidth="1"/>
    <col min="47" max="47" width="10.7109375" style="65" customWidth="1"/>
    <col min="48" max="48" width="15.7109375" style="65" customWidth="1"/>
    <col min="49" max="16384" width="9.140625" style="65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5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5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5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56"/>
    </row>
    <row r="5" spans="1:48" ht="18.75" customHeight="1" x14ac:dyDescent="0.25">
      <c r="A5" s="94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175" t="s">
        <v>345</v>
      </c>
      <c r="X5" s="175"/>
      <c r="Y5" s="175"/>
      <c r="Z5" s="175"/>
      <c r="AA5" s="17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</row>
    <row r="6" spans="1:48" ht="15.75" x14ac:dyDescent="0.25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6"/>
    </row>
    <row r="7" spans="1:48" ht="15.75" x14ac:dyDescent="0.25">
      <c r="A7" s="177" t="s">
        <v>348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</row>
    <row r="8" spans="1:48" ht="15.75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</row>
    <row r="9" spans="1:48" ht="15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</row>
    <row r="10" spans="1:48" ht="15.75" x14ac:dyDescent="0.25">
      <c r="A10" s="17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</row>
    <row r="11" spans="1:48" ht="15.75" x14ac:dyDescent="0.25">
      <c r="A11" s="94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177" t="s">
        <v>344</v>
      </c>
      <c r="X11" s="177"/>
      <c r="Y11" s="177"/>
      <c r="Z11" s="177"/>
      <c r="AA11" s="17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</row>
    <row r="12" spans="1:48" ht="15.75" x14ac:dyDescent="0.25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</row>
    <row r="13" spans="1:48" ht="15.75" x14ac:dyDescent="0.25">
      <c r="A13" s="94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4"/>
      <c r="W13" s="176" t="s">
        <v>271</v>
      </c>
      <c r="X13" s="176"/>
      <c r="Y13" s="176"/>
      <c r="Z13" s="176"/>
      <c r="AA13" s="176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</row>
    <row r="14" spans="1:48" ht="15.75" x14ac:dyDescent="0.25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</row>
    <row r="15" spans="1:48" x14ac:dyDescent="0.25">
      <c r="A15" s="156" t="s">
        <v>217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</row>
    <row r="16" spans="1:48" x14ac:dyDescent="0.25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</row>
    <row r="17" spans="1:48" x14ac:dyDescent="0.25">
      <c r="A17" s="154" t="s">
        <v>276</v>
      </c>
      <c r="B17" s="158" t="s">
        <v>277</v>
      </c>
      <c r="C17" s="154" t="s">
        <v>278</v>
      </c>
      <c r="D17" s="154" t="s">
        <v>279</v>
      </c>
      <c r="E17" s="161" t="s">
        <v>280</v>
      </c>
      <c r="F17" s="162"/>
      <c r="G17" s="162"/>
      <c r="H17" s="162"/>
      <c r="I17" s="162"/>
      <c r="J17" s="162"/>
      <c r="K17" s="162"/>
      <c r="L17" s="163"/>
      <c r="M17" s="154" t="s">
        <v>281</v>
      </c>
      <c r="N17" s="154" t="s">
        <v>282</v>
      </c>
      <c r="O17" s="154" t="s">
        <v>283</v>
      </c>
      <c r="P17" s="164" t="s">
        <v>284</v>
      </c>
      <c r="Q17" s="164" t="s">
        <v>285</v>
      </c>
      <c r="R17" s="164" t="s">
        <v>286</v>
      </c>
      <c r="S17" s="161" t="s">
        <v>218</v>
      </c>
      <c r="T17" s="163"/>
      <c r="U17" s="174" t="s">
        <v>287</v>
      </c>
      <c r="V17" s="174" t="s">
        <v>288</v>
      </c>
      <c r="W17" s="164" t="s">
        <v>289</v>
      </c>
      <c r="X17" s="164" t="s">
        <v>290</v>
      </c>
      <c r="Y17" s="164" t="s">
        <v>291</v>
      </c>
      <c r="Z17" s="171" t="s">
        <v>292</v>
      </c>
      <c r="AA17" s="164" t="s">
        <v>293</v>
      </c>
      <c r="AB17" s="164" t="s">
        <v>294</v>
      </c>
      <c r="AC17" s="164" t="s">
        <v>295</v>
      </c>
      <c r="AD17" s="164" t="s">
        <v>296</v>
      </c>
      <c r="AE17" s="164" t="s">
        <v>297</v>
      </c>
      <c r="AF17" s="161" t="s">
        <v>298</v>
      </c>
      <c r="AG17" s="162"/>
      <c r="AH17" s="162"/>
      <c r="AI17" s="162"/>
      <c r="AJ17" s="162"/>
      <c r="AK17" s="163"/>
      <c r="AL17" s="161" t="s">
        <v>299</v>
      </c>
      <c r="AM17" s="162"/>
      <c r="AN17" s="162"/>
      <c r="AO17" s="163"/>
      <c r="AP17" s="161" t="s">
        <v>300</v>
      </c>
      <c r="AQ17" s="163"/>
      <c r="AR17" s="164" t="s">
        <v>301</v>
      </c>
      <c r="AS17" s="164" t="s">
        <v>302</v>
      </c>
      <c r="AT17" s="164" t="s">
        <v>303</v>
      </c>
      <c r="AU17" s="164" t="s">
        <v>304</v>
      </c>
      <c r="AV17" s="164" t="s">
        <v>305</v>
      </c>
    </row>
    <row r="18" spans="1:48" ht="14.25" customHeight="1" x14ac:dyDescent="0.25">
      <c r="A18" s="157"/>
      <c r="B18" s="159"/>
      <c r="C18" s="157"/>
      <c r="D18" s="157"/>
      <c r="E18" s="165" t="s">
        <v>306</v>
      </c>
      <c r="F18" s="167" t="s">
        <v>202</v>
      </c>
      <c r="G18" s="167" t="s">
        <v>204</v>
      </c>
      <c r="H18" s="167" t="s">
        <v>206</v>
      </c>
      <c r="I18" s="169" t="s">
        <v>307</v>
      </c>
      <c r="J18" s="169" t="s">
        <v>308</v>
      </c>
      <c r="K18" s="169" t="s">
        <v>309</v>
      </c>
      <c r="L18" s="167" t="s">
        <v>310</v>
      </c>
      <c r="M18" s="157"/>
      <c r="N18" s="157"/>
      <c r="O18" s="157"/>
      <c r="P18" s="164"/>
      <c r="Q18" s="164"/>
      <c r="R18" s="164"/>
      <c r="S18" s="172" t="s">
        <v>85</v>
      </c>
      <c r="T18" s="172" t="s">
        <v>311</v>
      </c>
      <c r="U18" s="174"/>
      <c r="V18" s="174"/>
      <c r="W18" s="164"/>
      <c r="X18" s="164"/>
      <c r="Y18" s="164"/>
      <c r="Z18" s="164"/>
      <c r="AA18" s="164"/>
      <c r="AB18" s="164"/>
      <c r="AC18" s="164"/>
      <c r="AD18" s="164"/>
      <c r="AE18" s="164"/>
      <c r="AF18" s="161" t="s">
        <v>312</v>
      </c>
      <c r="AG18" s="163"/>
      <c r="AH18" s="161" t="s">
        <v>313</v>
      </c>
      <c r="AI18" s="163"/>
      <c r="AJ18" s="154" t="s">
        <v>314</v>
      </c>
      <c r="AK18" s="154" t="s">
        <v>315</v>
      </c>
      <c r="AL18" s="154" t="s">
        <v>316</v>
      </c>
      <c r="AM18" s="154" t="s">
        <v>317</v>
      </c>
      <c r="AN18" s="154" t="s">
        <v>318</v>
      </c>
      <c r="AO18" s="154" t="s">
        <v>319</v>
      </c>
      <c r="AP18" s="154" t="s">
        <v>320</v>
      </c>
      <c r="AQ18" s="179" t="s">
        <v>311</v>
      </c>
      <c r="AR18" s="164"/>
      <c r="AS18" s="164"/>
      <c r="AT18" s="164"/>
      <c r="AU18" s="164"/>
      <c r="AV18" s="164"/>
    </row>
    <row r="19" spans="1:48" s="66" customFormat="1" ht="58.5" customHeight="1" x14ac:dyDescent="0.25">
      <c r="A19" s="155"/>
      <c r="B19" s="160"/>
      <c r="C19" s="155"/>
      <c r="D19" s="155"/>
      <c r="E19" s="166"/>
      <c r="F19" s="168"/>
      <c r="G19" s="168"/>
      <c r="H19" s="168"/>
      <c r="I19" s="170"/>
      <c r="J19" s="170"/>
      <c r="K19" s="170"/>
      <c r="L19" s="168"/>
      <c r="M19" s="155"/>
      <c r="N19" s="155"/>
      <c r="O19" s="155"/>
      <c r="P19" s="164"/>
      <c r="Q19" s="164"/>
      <c r="R19" s="164"/>
      <c r="S19" s="173"/>
      <c r="T19" s="173"/>
      <c r="U19" s="174"/>
      <c r="V19" s="174"/>
      <c r="W19" s="164"/>
      <c r="X19" s="164"/>
      <c r="Y19" s="164"/>
      <c r="Z19" s="164"/>
      <c r="AA19" s="164"/>
      <c r="AB19" s="164"/>
      <c r="AC19" s="164"/>
      <c r="AD19" s="164"/>
      <c r="AE19" s="164"/>
      <c r="AF19" s="100" t="s">
        <v>321</v>
      </c>
      <c r="AG19" s="100" t="s">
        <v>322</v>
      </c>
      <c r="AH19" s="101" t="s">
        <v>85</v>
      </c>
      <c r="AI19" s="101" t="s">
        <v>311</v>
      </c>
      <c r="AJ19" s="155"/>
      <c r="AK19" s="155"/>
      <c r="AL19" s="155"/>
      <c r="AM19" s="155"/>
      <c r="AN19" s="155"/>
      <c r="AO19" s="155"/>
      <c r="AP19" s="155"/>
      <c r="AQ19" s="180"/>
      <c r="AR19" s="164"/>
      <c r="AS19" s="164"/>
      <c r="AT19" s="164"/>
      <c r="AU19" s="164"/>
      <c r="AV19" s="164"/>
    </row>
    <row r="20" spans="1:48" s="66" customFormat="1" ht="24.75" customHeight="1" x14ac:dyDescent="0.25">
      <c r="A20" s="102">
        <v>1</v>
      </c>
      <c r="B20" s="102">
        <v>2</v>
      </c>
      <c r="C20" s="102">
        <v>4</v>
      </c>
      <c r="D20" s="102">
        <v>5</v>
      </c>
      <c r="E20" s="102">
        <v>6</v>
      </c>
      <c r="F20" s="102">
        <f>E20+1</f>
        <v>7</v>
      </c>
      <c r="G20" s="102">
        <f t="shared" ref="G20:AV20" si="0">F20+1</f>
        <v>8</v>
      </c>
      <c r="H20" s="102">
        <f t="shared" si="0"/>
        <v>9</v>
      </c>
      <c r="I20" s="102">
        <f t="shared" si="0"/>
        <v>10</v>
      </c>
      <c r="J20" s="102">
        <f t="shared" si="0"/>
        <v>11</v>
      </c>
      <c r="K20" s="102">
        <f t="shared" si="0"/>
        <v>12</v>
      </c>
      <c r="L20" s="102">
        <f t="shared" si="0"/>
        <v>13</v>
      </c>
      <c r="M20" s="102">
        <f t="shared" si="0"/>
        <v>14</v>
      </c>
      <c r="N20" s="102">
        <f t="shared" si="0"/>
        <v>15</v>
      </c>
      <c r="O20" s="102">
        <f t="shared" si="0"/>
        <v>16</v>
      </c>
      <c r="P20" s="102">
        <f t="shared" si="0"/>
        <v>17</v>
      </c>
      <c r="Q20" s="102">
        <f t="shared" si="0"/>
        <v>18</v>
      </c>
      <c r="R20" s="102">
        <f t="shared" si="0"/>
        <v>19</v>
      </c>
      <c r="S20" s="102">
        <f t="shared" si="0"/>
        <v>20</v>
      </c>
      <c r="T20" s="102">
        <f t="shared" si="0"/>
        <v>21</v>
      </c>
      <c r="U20" s="102">
        <f t="shared" si="0"/>
        <v>22</v>
      </c>
      <c r="V20" s="102">
        <f t="shared" si="0"/>
        <v>23</v>
      </c>
      <c r="W20" s="102">
        <f t="shared" si="0"/>
        <v>24</v>
      </c>
      <c r="X20" s="102">
        <f t="shared" si="0"/>
        <v>25</v>
      </c>
      <c r="Y20" s="102">
        <f t="shared" si="0"/>
        <v>26</v>
      </c>
      <c r="Z20" s="102">
        <f t="shared" si="0"/>
        <v>27</v>
      </c>
      <c r="AA20" s="102">
        <f t="shared" si="0"/>
        <v>28</v>
      </c>
      <c r="AB20" s="102">
        <f t="shared" si="0"/>
        <v>29</v>
      </c>
      <c r="AC20" s="102">
        <f t="shared" si="0"/>
        <v>30</v>
      </c>
      <c r="AD20" s="102">
        <f t="shared" si="0"/>
        <v>31</v>
      </c>
      <c r="AE20" s="102">
        <f t="shared" si="0"/>
        <v>32</v>
      </c>
      <c r="AF20" s="102">
        <f t="shared" si="0"/>
        <v>33</v>
      </c>
      <c r="AG20" s="102">
        <f t="shared" si="0"/>
        <v>34</v>
      </c>
      <c r="AH20" s="102">
        <f t="shared" si="0"/>
        <v>35</v>
      </c>
      <c r="AI20" s="102">
        <f t="shared" si="0"/>
        <v>36</v>
      </c>
      <c r="AJ20" s="102">
        <f t="shared" si="0"/>
        <v>37</v>
      </c>
      <c r="AK20" s="102">
        <f t="shared" si="0"/>
        <v>38</v>
      </c>
      <c r="AL20" s="102">
        <f t="shared" si="0"/>
        <v>39</v>
      </c>
      <c r="AM20" s="102">
        <f t="shared" si="0"/>
        <v>40</v>
      </c>
      <c r="AN20" s="102">
        <f t="shared" si="0"/>
        <v>41</v>
      </c>
      <c r="AO20" s="102">
        <f t="shared" si="0"/>
        <v>42</v>
      </c>
      <c r="AP20" s="102">
        <f t="shared" si="0"/>
        <v>43</v>
      </c>
      <c r="AQ20" s="102">
        <f t="shared" si="0"/>
        <v>44</v>
      </c>
      <c r="AR20" s="102">
        <f t="shared" si="0"/>
        <v>45</v>
      </c>
      <c r="AS20" s="102">
        <f t="shared" si="0"/>
        <v>46</v>
      </c>
      <c r="AT20" s="102">
        <f t="shared" si="0"/>
        <v>47</v>
      </c>
      <c r="AU20" s="102">
        <f t="shared" si="0"/>
        <v>48</v>
      </c>
      <c r="AV20" s="102">
        <f t="shared" si="0"/>
        <v>49</v>
      </c>
    </row>
    <row r="21" spans="1:48" s="66" customFormat="1" ht="108" customHeight="1" x14ac:dyDescent="0.25">
      <c r="A21" s="102">
        <v>1</v>
      </c>
      <c r="B21" s="103" t="s">
        <v>349</v>
      </c>
      <c r="C21" s="103" t="s">
        <v>350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4" t="s">
        <v>342</v>
      </c>
      <c r="N21" s="104" t="s">
        <v>341</v>
      </c>
      <c r="O21" s="105" t="s">
        <v>340</v>
      </c>
      <c r="P21" s="102"/>
      <c r="Q21" s="105"/>
      <c r="R21" s="102"/>
      <c r="S21" s="104" t="s">
        <v>351</v>
      </c>
      <c r="T21" s="104" t="s">
        <v>351</v>
      </c>
      <c r="U21" s="102">
        <v>1</v>
      </c>
      <c r="V21" s="102">
        <v>1</v>
      </c>
      <c r="W21" s="104"/>
      <c r="X21" s="104"/>
      <c r="Y21" s="104" t="s">
        <v>323</v>
      </c>
      <c r="Z21" s="102" t="s">
        <v>323</v>
      </c>
      <c r="AA21" s="102" t="s">
        <v>323</v>
      </c>
      <c r="AB21" s="102" t="s">
        <v>323</v>
      </c>
      <c r="AC21" s="104" t="s">
        <v>352</v>
      </c>
      <c r="AD21" s="102"/>
      <c r="AE21" s="102"/>
      <c r="AF21" s="102" t="s">
        <v>323</v>
      </c>
      <c r="AG21" s="106" t="s">
        <v>323</v>
      </c>
      <c r="AH21" s="107" t="s">
        <v>323</v>
      </c>
      <c r="AI21" s="107" t="s">
        <v>323</v>
      </c>
      <c r="AJ21" s="107" t="s">
        <v>323</v>
      </c>
      <c r="AK21" s="107" t="s">
        <v>323</v>
      </c>
      <c r="AL21" s="102" t="s">
        <v>353</v>
      </c>
      <c r="AM21" s="102" t="s">
        <v>354</v>
      </c>
      <c r="AN21" s="107"/>
      <c r="AO21" s="102"/>
      <c r="AP21" s="102"/>
      <c r="AQ21" s="102"/>
      <c r="AR21" s="102"/>
      <c r="AS21" s="102"/>
      <c r="AT21" s="102"/>
      <c r="AU21" s="102"/>
      <c r="AV21" s="102"/>
    </row>
  </sheetData>
  <mergeCells count="61">
    <mergeCell ref="AP18:AP19"/>
    <mergeCell ref="AQ18:AQ19"/>
    <mergeCell ref="AO18:AO19"/>
    <mergeCell ref="AF18:AG18"/>
    <mergeCell ref="AH18:AI18"/>
    <mergeCell ref="AJ18:AJ19"/>
    <mergeCell ref="AK18:AK19"/>
    <mergeCell ref="AL18:AL19"/>
    <mergeCell ref="AC17:AC19"/>
    <mergeCell ref="AD17:AD19"/>
    <mergeCell ref="AE17:AE19"/>
    <mergeCell ref="AF17:AK17"/>
    <mergeCell ref="AL17:AO17"/>
    <mergeCell ref="P17:P19"/>
    <mergeCell ref="Q17:Q19"/>
    <mergeCell ref="R17:R19"/>
    <mergeCell ref="S17:T17"/>
    <mergeCell ref="W5:AA5"/>
    <mergeCell ref="A9:AV9"/>
    <mergeCell ref="W11:AA11"/>
    <mergeCell ref="A12:AV12"/>
    <mergeCell ref="A14:AV14"/>
    <mergeCell ref="A7:AV7"/>
    <mergeCell ref="A8:AV8"/>
    <mergeCell ref="A10:AV10"/>
    <mergeCell ref="W13:AA13"/>
    <mergeCell ref="AP17:AQ17"/>
    <mergeCell ref="AR17:AR19"/>
    <mergeCell ref="AS17:AS19"/>
    <mergeCell ref="H18:H19"/>
    <mergeCell ref="I18:I19"/>
    <mergeCell ref="Z17:Z19"/>
    <mergeCell ref="AA17:AA19"/>
    <mergeCell ref="AB17:AB19"/>
    <mergeCell ref="J18:J19"/>
    <mergeCell ref="K18:K19"/>
    <mergeCell ref="L18:L19"/>
    <mergeCell ref="S18:S19"/>
    <mergeCell ref="T18:T19"/>
    <mergeCell ref="U17:U19"/>
    <mergeCell ref="V17:V19"/>
    <mergeCell ref="W17:W19"/>
    <mergeCell ref="X17:X19"/>
    <mergeCell ref="Y17:Y19"/>
    <mergeCell ref="O17:O19"/>
    <mergeCell ref="AM18:AM19"/>
    <mergeCell ref="AN18:AN19"/>
    <mergeCell ref="A15:AV15"/>
    <mergeCell ref="A17:A19"/>
    <mergeCell ref="B17:B19"/>
    <mergeCell ref="C17:C19"/>
    <mergeCell ref="D17:D19"/>
    <mergeCell ref="E17:L17"/>
    <mergeCell ref="M17:M19"/>
    <mergeCell ref="N17:N19"/>
    <mergeCell ref="AT17:AT19"/>
    <mergeCell ref="AU17:AU19"/>
    <mergeCell ref="AV17:AV19"/>
    <mergeCell ref="E18:E19"/>
    <mergeCell ref="F18:F19"/>
    <mergeCell ref="G18:G19"/>
  </mergeCells>
  <hyperlinks>
    <hyperlink ref="AG21" r:id="rId1" display="https://portal.r-est.ru/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16" zoomScale="75" zoomScaleNormal="90" zoomScalePageLayoutView="75" workbookViewId="0">
      <selection activeCell="A78" sqref="A78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219</v>
      </c>
    </row>
    <row r="4" spans="1:8" ht="15.75" x14ac:dyDescent="0.25">
      <c r="A4" s="67"/>
      <c r="B4" s="31"/>
    </row>
    <row r="5" spans="1:8" ht="18.75" x14ac:dyDescent="0.3">
      <c r="A5" s="183" t="str">
        <f>'1. паспорт местоположение'!B5</f>
        <v>Год раскрытия информации: 2024 год</v>
      </c>
      <c r="B5" s="183"/>
      <c r="C5" s="51"/>
      <c r="D5" s="51"/>
      <c r="E5" s="51"/>
      <c r="F5" s="51"/>
      <c r="G5" s="51"/>
      <c r="H5" s="51"/>
    </row>
    <row r="6" spans="1:8" ht="18.75" x14ac:dyDescent="0.3">
      <c r="A6" s="108"/>
      <c r="B6" s="108"/>
      <c r="C6" s="52"/>
      <c r="D6" s="52"/>
      <c r="E6" s="52"/>
      <c r="F6" s="52"/>
      <c r="G6" s="52"/>
      <c r="H6" s="52"/>
    </row>
    <row r="7" spans="1:8" ht="18.75" x14ac:dyDescent="0.25">
      <c r="A7" s="141" t="s">
        <v>3</v>
      </c>
      <c r="B7" s="141"/>
      <c r="C7" s="6"/>
      <c r="D7" s="6"/>
      <c r="E7" s="6"/>
      <c r="F7" s="6"/>
      <c r="G7" s="6"/>
      <c r="H7" s="6"/>
    </row>
    <row r="8" spans="1:8" ht="18.75" x14ac:dyDescent="0.25">
      <c r="A8" s="83"/>
      <c r="B8" s="83"/>
      <c r="C8" s="6"/>
      <c r="D8" s="6"/>
      <c r="E8" s="6"/>
      <c r="F8" s="6"/>
      <c r="G8" s="6"/>
      <c r="H8" s="6"/>
    </row>
    <row r="9" spans="1:8" ht="18.75" x14ac:dyDescent="0.25">
      <c r="A9" s="142" t="s">
        <v>4</v>
      </c>
      <c r="B9" s="142"/>
      <c r="C9" s="8"/>
      <c r="D9" s="8"/>
      <c r="E9" s="8"/>
      <c r="F9" s="8"/>
      <c r="G9" s="8"/>
      <c r="H9" s="8"/>
    </row>
    <row r="10" spans="1:8" ht="15.75" x14ac:dyDescent="0.25">
      <c r="A10" s="143" t="s">
        <v>5</v>
      </c>
      <c r="B10" s="143"/>
      <c r="C10" s="9"/>
      <c r="D10" s="9"/>
      <c r="E10" s="9"/>
      <c r="F10" s="9"/>
      <c r="G10" s="9"/>
      <c r="H10" s="9"/>
    </row>
    <row r="11" spans="1:8" ht="18.75" x14ac:dyDescent="0.25">
      <c r="A11" s="83"/>
      <c r="B11" s="83"/>
      <c r="C11" s="6"/>
      <c r="D11" s="6"/>
      <c r="E11" s="6"/>
      <c r="F11" s="6"/>
      <c r="G11" s="6"/>
      <c r="H11" s="6"/>
    </row>
    <row r="12" spans="1:8" ht="30.75" customHeight="1" x14ac:dyDescent="0.25">
      <c r="A12" s="184" t="s">
        <v>344</v>
      </c>
      <c r="B12" s="185"/>
      <c r="C12" s="8"/>
      <c r="D12" s="8"/>
      <c r="E12" s="8"/>
      <c r="F12" s="8"/>
      <c r="G12" s="8"/>
      <c r="H12" s="8"/>
    </row>
    <row r="13" spans="1:8" ht="15.75" x14ac:dyDescent="0.25">
      <c r="A13" s="143" t="s">
        <v>6</v>
      </c>
      <c r="B13" s="143"/>
      <c r="C13" s="9"/>
      <c r="D13" s="9"/>
      <c r="E13" s="9"/>
      <c r="F13" s="9"/>
      <c r="G13" s="9"/>
      <c r="H13" s="9"/>
    </row>
    <row r="14" spans="1:8" ht="18.75" x14ac:dyDescent="0.25">
      <c r="A14" s="43"/>
      <c r="B14" s="43"/>
      <c r="C14" s="43"/>
      <c r="D14" s="43"/>
      <c r="E14" s="43"/>
      <c r="F14" s="43"/>
      <c r="G14" s="43"/>
      <c r="H14" s="43"/>
    </row>
    <row r="15" spans="1:8" ht="18.75" x14ac:dyDescent="0.25">
      <c r="A15" s="142" t="s">
        <v>271</v>
      </c>
      <c r="B15" s="142"/>
      <c r="C15" s="8"/>
      <c r="D15" s="8"/>
      <c r="E15" s="8"/>
      <c r="F15" s="8"/>
      <c r="G15" s="8"/>
      <c r="H15" s="8"/>
    </row>
    <row r="16" spans="1:8" ht="15.75" x14ac:dyDescent="0.25">
      <c r="A16" s="143" t="s">
        <v>7</v>
      </c>
      <c r="B16" s="143"/>
      <c r="C16" s="9"/>
      <c r="D16" s="9"/>
      <c r="E16" s="9"/>
      <c r="F16" s="9"/>
      <c r="G16" s="9"/>
      <c r="H16" s="9"/>
    </row>
    <row r="17" spans="1:2" ht="15.75" x14ac:dyDescent="0.25">
      <c r="A17" s="67"/>
      <c r="B17" s="53"/>
    </row>
    <row r="18" spans="1:2" ht="33.75" customHeight="1" x14ac:dyDescent="0.25">
      <c r="A18" s="182" t="s">
        <v>220</v>
      </c>
      <c r="B18" s="182"/>
    </row>
    <row r="19" spans="1:2" ht="15.75" x14ac:dyDescent="0.25">
      <c r="A19" s="67"/>
      <c r="B19" s="31"/>
    </row>
    <row r="20" spans="1:2" x14ac:dyDescent="0.25">
      <c r="A20" s="67"/>
      <c r="B20" s="54"/>
    </row>
    <row r="21" spans="1:2" ht="27" customHeight="1" x14ac:dyDescent="0.25">
      <c r="A21" s="135" t="s">
        <v>221</v>
      </c>
      <c r="B21" s="135" t="s">
        <v>272</v>
      </c>
    </row>
    <row r="22" spans="1:2" ht="27.75" customHeight="1" x14ac:dyDescent="0.25">
      <c r="A22" s="135" t="s">
        <v>222</v>
      </c>
      <c r="B22" s="135" t="s">
        <v>223</v>
      </c>
    </row>
    <row r="23" spans="1:2" ht="27.75" customHeight="1" x14ac:dyDescent="0.25">
      <c r="A23" s="135" t="s">
        <v>224</v>
      </c>
      <c r="B23" s="135" t="s">
        <v>334</v>
      </c>
    </row>
    <row r="24" spans="1:2" ht="15.75" x14ac:dyDescent="0.25">
      <c r="A24" s="135" t="s">
        <v>225</v>
      </c>
      <c r="B24" s="110" t="s">
        <v>323</v>
      </c>
    </row>
    <row r="25" spans="1:2" ht="15.75" x14ac:dyDescent="0.25">
      <c r="A25" s="36" t="s">
        <v>226</v>
      </c>
      <c r="B25" s="110">
        <v>2024</v>
      </c>
    </row>
    <row r="26" spans="1:2" ht="15.75" x14ac:dyDescent="0.25">
      <c r="A26" s="36" t="s">
        <v>227</v>
      </c>
      <c r="B26" s="109"/>
    </row>
    <row r="27" spans="1:2" ht="23.25" customHeight="1" x14ac:dyDescent="0.25">
      <c r="A27" s="39" t="s">
        <v>355</v>
      </c>
      <c r="B27" s="109">
        <v>2.1579999999999999</v>
      </c>
    </row>
    <row r="28" spans="1:2" ht="31.5" x14ac:dyDescent="0.25">
      <c r="A28" s="39" t="s">
        <v>228</v>
      </c>
      <c r="B28" s="109" t="s">
        <v>229</v>
      </c>
    </row>
    <row r="29" spans="1:2" ht="31.5" x14ac:dyDescent="0.25">
      <c r="A29" s="39" t="s">
        <v>230</v>
      </c>
      <c r="B29" s="109" t="s">
        <v>335</v>
      </c>
    </row>
    <row r="30" spans="1:2" ht="31.5" x14ac:dyDescent="0.25">
      <c r="A30" s="39" t="s">
        <v>231</v>
      </c>
      <c r="B30" s="109" t="s">
        <v>335</v>
      </c>
    </row>
    <row r="31" spans="1:2" ht="15.75" x14ac:dyDescent="0.25">
      <c r="A31" s="39" t="s">
        <v>232</v>
      </c>
      <c r="B31" s="109" t="s">
        <v>335</v>
      </c>
    </row>
    <row r="32" spans="1:2" ht="31.5" x14ac:dyDescent="0.25">
      <c r="A32" s="39" t="s">
        <v>233</v>
      </c>
      <c r="B32" s="109" t="s">
        <v>335</v>
      </c>
    </row>
    <row r="33" spans="1:2" ht="31.5" x14ac:dyDescent="0.25">
      <c r="A33" s="39" t="s">
        <v>234</v>
      </c>
      <c r="B33" s="109" t="s">
        <v>335</v>
      </c>
    </row>
    <row r="34" spans="1:2" ht="15.75" x14ac:dyDescent="0.25">
      <c r="A34" s="39" t="s">
        <v>235</v>
      </c>
      <c r="B34" s="109" t="s">
        <v>335</v>
      </c>
    </row>
    <row r="35" spans="1:2" ht="15.75" x14ac:dyDescent="0.25">
      <c r="A35" s="39" t="s">
        <v>236</v>
      </c>
      <c r="B35" s="109" t="s">
        <v>335</v>
      </c>
    </row>
    <row r="36" spans="1:2" ht="15.75" x14ac:dyDescent="0.25">
      <c r="A36" s="39" t="s">
        <v>237</v>
      </c>
      <c r="B36" s="109" t="s">
        <v>335</v>
      </c>
    </row>
    <row r="37" spans="1:2" ht="31.5" x14ac:dyDescent="0.25">
      <c r="A37" s="39" t="s">
        <v>238</v>
      </c>
      <c r="B37" s="109" t="s">
        <v>335</v>
      </c>
    </row>
    <row r="38" spans="1:2" ht="31.5" x14ac:dyDescent="0.25">
      <c r="A38" s="39" t="s">
        <v>234</v>
      </c>
      <c r="B38" s="109" t="s">
        <v>335</v>
      </c>
    </row>
    <row r="39" spans="1:2" ht="15.75" x14ac:dyDescent="0.25">
      <c r="A39" s="39" t="s">
        <v>235</v>
      </c>
      <c r="B39" s="109" t="s">
        <v>335</v>
      </c>
    </row>
    <row r="40" spans="1:2" ht="15.75" x14ac:dyDescent="0.25">
      <c r="A40" s="39" t="s">
        <v>236</v>
      </c>
      <c r="B40" s="109" t="s">
        <v>335</v>
      </c>
    </row>
    <row r="41" spans="1:2" ht="15.75" x14ac:dyDescent="0.25">
      <c r="A41" s="39" t="s">
        <v>237</v>
      </c>
      <c r="B41" s="109" t="s">
        <v>335</v>
      </c>
    </row>
    <row r="42" spans="1:2" ht="31.5" x14ac:dyDescent="0.25">
      <c r="A42" s="39" t="s">
        <v>239</v>
      </c>
      <c r="B42" s="109" t="s">
        <v>335</v>
      </c>
    </row>
    <row r="43" spans="1:2" ht="31.5" x14ac:dyDescent="0.25">
      <c r="A43" s="39" t="s">
        <v>234</v>
      </c>
      <c r="B43" s="109" t="s">
        <v>335</v>
      </c>
    </row>
    <row r="44" spans="1:2" ht="15.75" x14ac:dyDescent="0.25">
      <c r="A44" s="39" t="s">
        <v>235</v>
      </c>
      <c r="B44" s="109" t="s">
        <v>335</v>
      </c>
    </row>
    <row r="45" spans="1:2" ht="15.75" x14ac:dyDescent="0.25">
      <c r="A45" s="39" t="s">
        <v>236</v>
      </c>
      <c r="B45" s="109" t="s">
        <v>335</v>
      </c>
    </row>
    <row r="46" spans="1:2" ht="15.75" x14ac:dyDescent="0.25">
      <c r="A46" s="39" t="s">
        <v>237</v>
      </c>
      <c r="B46" s="109" t="s">
        <v>335</v>
      </c>
    </row>
    <row r="47" spans="1:2" ht="31.5" x14ac:dyDescent="0.25">
      <c r="A47" s="36" t="s">
        <v>240</v>
      </c>
      <c r="B47" s="109" t="s">
        <v>335</v>
      </c>
    </row>
    <row r="48" spans="1:2" ht="15.75" x14ac:dyDescent="0.25">
      <c r="A48" s="36" t="s">
        <v>232</v>
      </c>
      <c r="B48" s="109" t="s">
        <v>335</v>
      </c>
    </row>
    <row r="49" spans="1:2" ht="15.75" x14ac:dyDescent="0.25">
      <c r="A49" s="36" t="s">
        <v>241</v>
      </c>
      <c r="B49" s="109" t="s">
        <v>335</v>
      </c>
    </row>
    <row r="50" spans="1:2" ht="15.75" x14ac:dyDescent="0.25">
      <c r="A50" s="36" t="s">
        <v>242</v>
      </c>
      <c r="B50" s="109" t="s">
        <v>335</v>
      </c>
    </row>
    <row r="51" spans="1:2" ht="31.5" x14ac:dyDescent="0.25">
      <c r="A51" s="36" t="s">
        <v>243</v>
      </c>
      <c r="B51" s="109" t="s">
        <v>335</v>
      </c>
    </row>
    <row r="52" spans="1:2" ht="15.75" x14ac:dyDescent="0.25">
      <c r="A52" s="36" t="s">
        <v>244</v>
      </c>
      <c r="B52" s="109" t="s">
        <v>335</v>
      </c>
    </row>
    <row r="53" spans="1:2" ht="15.75" x14ac:dyDescent="0.25">
      <c r="A53" s="36" t="s">
        <v>245</v>
      </c>
      <c r="B53" s="109" t="s">
        <v>335</v>
      </c>
    </row>
    <row r="54" spans="1:2" ht="15.75" x14ac:dyDescent="0.25">
      <c r="A54" s="36" t="s">
        <v>246</v>
      </c>
      <c r="B54" s="109" t="s">
        <v>335</v>
      </c>
    </row>
    <row r="55" spans="1:2" ht="15.75" x14ac:dyDescent="0.25">
      <c r="A55" s="36" t="s">
        <v>247</v>
      </c>
      <c r="B55" s="39" t="s">
        <v>19</v>
      </c>
    </row>
    <row r="56" spans="1:2" ht="15.75" customHeight="1" x14ac:dyDescent="0.25">
      <c r="A56" s="36" t="s">
        <v>248</v>
      </c>
      <c r="B56" s="146" t="s">
        <v>270</v>
      </c>
    </row>
    <row r="57" spans="1:2" ht="15.75" x14ac:dyDescent="0.25">
      <c r="A57" s="36" t="s">
        <v>249</v>
      </c>
      <c r="B57" s="146"/>
    </row>
    <row r="58" spans="1:2" ht="15.75" x14ac:dyDescent="0.25">
      <c r="A58" s="36" t="s">
        <v>250</v>
      </c>
      <c r="B58" s="146"/>
    </row>
    <row r="59" spans="1:2" ht="15.75" x14ac:dyDescent="0.25">
      <c r="A59" s="36" t="s">
        <v>251</v>
      </c>
      <c r="B59" s="146"/>
    </row>
    <row r="60" spans="1:2" ht="15.75" x14ac:dyDescent="0.25">
      <c r="A60" s="36" t="s">
        <v>252</v>
      </c>
      <c r="B60" s="146"/>
    </row>
    <row r="61" spans="1:2" ht="15.75" x14ac:dyDescent="0.25">
      <c r="A61" s="36" t="s">
        <v>253</v>
      </c>
      <c r="B61" s="146"/>
    </row>
    <row r="62" spans="1:2" ht="31.5" x14ac:dyDescent="0.25">
      <c r="A62" s="36" t="s">
        <v>254</v>
      </c>
      <c r="B62" s="109" t="s">
        <v>335</v>
      </c>
    </row>
    <row r="63" spans="1:2" ht="31.5" x14ac:dyDescent="0.25">
      <c r="A63" s="36" t="s">
        <v>255</v>
      </c>
      <c r="B63" s="109" t="s">
        <v>335</v>
      </c>
    </row>
    <row r="64" spans="1:2" ht="15.75" x14ac:dyDescent="0.25">
      <c r="A64" s="36" t="s">
        <v>232</v>
      </c>
      <c r="B64" s="109" t="s">
        <v>335</v>
      </c>
    </row>
    <row r="65" spans="1:2" ht="15.75" x14ac:dyDescent="0.25">
      <c r="A65" s="36" t="s">
        <v>256</v>
      </c>
      <c r="B65" s="109" t="s">
        <v>335</v>
      </c>
    </row>
    <row r="66" spans="1:2" ht="15.75" x14ac:dyDescent="0.25">
      <c r="A66" s="36" t="s">
        <v>257</v>
      </c>
      <c r="B66" s="109" t="s">
        <v>335</v>
      </c>
    </row>
    <row r="67" spans="1:2" ht="15.75" x14ac:dyDescent="0.25">
      <c r="A67" s="47" t="s">
        <v>258</v>
      </c>
      <c r="B67" s="109" t="s">
        <v>362</v>
      </c>
    </row>
    <row r="68" spans="1:2" ht="15.75" x14ac:dyDescent="0.25">
      <c r="A68" s="36" t="s">
        <v>259</v>
      </c>
      <c r="B68" s="109" t="s">
        <v>335</v>
      </c>
    </row>
    <row r="69" spans="1:2" ht="15.75" x14ac:dyDescent="0.25">
      <c r="A69" s="36" t="s">
        <v>260</v>
      </c>
      <c r="B69" s="109" t="s">
        <v>335</v>
      </c>
    </row>
    <row r="70" spans="1:2" ht="15.75" x14ac:dyDescent="0.25">
      <c r="A70" s="36" t="s">
        <v>261</v>
      </c>
      <c r="B70" s="109" t="s">
        <v>335</v>
      </c>
    </row>
    <row r="71" spans="1:2" ht="15.75" x14ac:dyDescent="0.25">
      <c r="A71" s="36" t="s">
        <v>262</v>
      </c>
      <c r="B71" s="109" t="s">
        <v>335</v>
      </c>
    </row>
    <row r="72" spans="1:2" ht="31.5" x14ac:dyDescent="0.25">
      <c r="A72" s="109" t="s">
        <v>263</v>
      </c>
      <c r="B72" s="109" t="s">
        <v>363</v>
      </c>
    </row>
    <row r="73" spans="1:2" ht="28.5" customHeight="1" x14ac:dyDescent="0.25">
      <c r="A73" s="36" t="s">
        <v>264</v>
      </c>
      <c r="B73" s="181"/>
    </row>
    <row r="74" spans="1:2" ht="15.75" x14ac:dyDescent="0.25">
      <c r="A74" s="36" t="s">
        <v>265</v>
      </c>
      <c r="B74" s="181"/>
    </row>
    <row r="75" spans="1:2" ht="15.75" x14ac:dyDescent="0.25">
      <c r="A75" s="36" t="s">
        <v>266</v>
      </c>
      <c r="B75" s="181"/>
    </row>
    <row r="76" spans="1:2" ht="15.75" x14ac:dyDescent="0.25">
      <c r="A76" s="36" t="s">
        <v>267</v>
      </c>
      <c r="B76" s="181"/>
    </row>
    <row r="77" spans="1:2" ht="15.75" x14ac:dyDescent="0.25">
      <c r="A77" s="36" t="s">
        <v>268</v>
      </c>
      <c r="B77" s="181"/>
    </row>
    <row r="78" spans="1:2" ht="15.75" x14ac:dyDescent="0.25">
      <c r="A78" s="136" t="s">
        <v>269</v>
      </c>
      <c r="B78" s="181"/>
    </row>
    <row r="79" spans="1:2" x14ac:dyDescent="0.25">
      <c r="A79" s="67"/>
      <c r="B79" s="67"/>
    </row>
    <row r="80" spans="1:2" x14ac:dyDescent="0.25">
      <c r="A80" s="67"/>
      <c r="B80" s="67"/>
    </row>
    <row r="81" spans="1:2" x14ac:dyDescent="0.25">
      <c r="A81" s="67"/>
      <c r="B81" s="67"/>
    </row>
    <row r="82" spans="1:2" x14ac:dyDescent="0.25">
      <c r="A82" s="67"/>
      <c r="B82" s="67"/>
    </row>
    <row r="83" spans="1:2" x14ac:dyDescent="0.25">
      <c r="A83" s="67"/>
      <c r="B83" s="67"/>
    </row>
  </sheetData>
  <mergeCells count="11">
    <mergeCell ref="A5:B5"/>
    <mergeCell ref="A12:B12"/>
    <mergeCell ref="A7:B7"/>
    <mergeCell ref="A9:B9"/>
    <mergeCell ref="A10:B10"/>
    <mergeCell ref="B73:B78"/>
    <mergeCell ref="A13:B13"/>
    <mergeCell ref="A15:B15"/>
    <mergeCell ref="A16:B16"/>
    <mergeCell ref="A18:B18"/>
    <mergeCell ref="B56:B61"/>
  </mergeCells>
  <pageMargins left="0.78740157480314965" right="0" top="0" bottom="0" header="0" footer="0"/>
  <pageSetup paperSize="9" scale="5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2020-05-26T08:47:49Z</cp:lastPrinted>
  <dcterms:created xsi:type="dcterms:W3CDTF">2015-08-16T15:31:05Z</dcterms:created>
  <dcterms:modified xsi:type="dcterms:W3CDTF">2025-02-12T08:48:38Z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