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calcPr calcId="152511" fullCalcOnLoad="1" iterateDelta="1E-4"/>
</workbook>
</file>

<file path=xl/calcChain.xml><?xml version="1.0" encoding="utf-8"?>
<calcChain xmlns="http://schemas.openxmlformats.org/spreadsheetml/2006/main">
  <c r="O37" i="1" l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8" i="1"/>
  <c r="K8" i="1" s="1"/>
  <c r="W7" i="1"/>
</calcChain>
</file>

<file path=xl/sharedStrings.xml><?xml version="1.0" encoding="utf-8"?>
<sst xmlns="http://schemas.openxmlformats.org/spreadsheetml/2006/main" count="188" uniqueCount="135">
  <si>
    <t>№ п.п</t>
  </si>
  <si>
    <t>Идентификатор</t>
  </si>
  <si>
    <t>Наименование присоединяемого объекта</t>
  </si>
  <si>
    <t>Контрагент</t>
  </si>
  <si>
    <t>Место нахождения объектов электросетевого хозяйства энергопринимающих устройств потребителей, адрес объектов.</t>
  </si>
  <si>
    <t>Номер договора ТП</t>
  </si>
  <si>
    <t>Дата подключения по договору ТП (План)</t>
  </si>
  <si>
    <t>Дата подключения по договору ТП (Факт)</t>
  </si>
  <si>
    <t>Мощность, кВт</t>
  </si>
  <si>
    <t>Напряжение, кВ</t>
  </si>
  <si>
    <t xml:space="preserve"> Полная сметная стоимость Ипр
 тыс. руб, без НДС</t>
  </si>
  <si>
    <t xml:space="preserve"> Стоимость договора ТП, тыс.руб. (с НДС )</t>
  </si>
  <si>
    <t>Сумма оплаты, тыс. руб. ( с НДС )</t>
  </si>
  <si>
    <t>Остаток оплаты, тыс. руб (с НДС)</t>
  </si>
  <si>
    <t>Фактический объем финансирования, тыс. руб (с НДС)</t>
  </si>
  <si>
    <t>Физический объем работ (плановый)</t>
  </si>
  <si>
    <t>№ и дата документа (акта) о выполненных работах КС-2</t>
  </si>
  <si>
    <t>Дата фактического присоединения</t>
  </si>
  <si>
    <t>Наименование объекта кап. вложений</t>
  </si>
  <si>
    <t>Дата ввода в основные средства</t>
  </si>
  <si>
    <t>Фактический закрытый объем, (км, кВт) к.0,89</t>
  </si>
  <si>
    <t>Работы капитального характера выполненные за отчетный период (08 счет) тыс. руб, без НДС</t>
  </si>
  <si>
    <t>Описание работ согласно ТУ ( с указанием марок применяемых материалов и опер. наименований)</t>
  </si>
  <si>
    <t>Наименование работ</t>
  </si>
  <si>
    <t>Присоединение потребителей  льготной категории (550 руб.) до 15 кВт</t>
  </si>
  <si>
    <t>ж/дом</t>
  </si>
  <si>
    <t>Рахматуллин Р.А.</t>
  </si>
  <si>
    <t>РБ,  г.Учалы,  ул.Лесная,  17</t>
  </si>
  <si>
    <t>№№№№</t>
  </si>
  <si>
    <t xml:space="preserve">Строительство участка ВЛИ-0,4 кВ ответвление Л-1 фидер №2 ТП-2264 совместной подвеской по существующим опорам ВЛ-0,4 кВ фидер №1 ТП-2264 самонесущим изолированным проводом сечением 35 мм2 от опоры №3  до опоры №6 ВЛ-0,4 кВ фидер №1.
 Строительство нового участка ВЛИ-0,4 кВ ответвления Л-1 фидер №2 ТП-2264 самонесущим изолированным проводом сечением 35 мм2  до границ земельного участка Заявителя.
</t>
  </si>
  <si>
    <t>ПИР</t>
  </si>
  <si>
    <t>№433  30.01.17     №505  11.05.17</t>
  </si>
  <si>
    <t>№50031931_01 ВЛ-0,4кВ Ф-2 ТП-2264 д.Исмагилово</t>
  </si>
  <si>
    <t>Строительство системы учета э/э</t>
  </si>
  <si>
    <t>Строительство ВЛ-0,4 кВ/10 кВ</t>
  </si>
  <si>
    <t>0,322/0</t>
  </si>
  <si>
    <t>160,721/0</t>
  </si>
  <si>
    <t>Строительство КЛ-0,4 кВ/10 кВ</t>
  </si>
  <si>
    <t>Строительство ТП-РП 0,4/10 кВ</t>
  </si>
  <si>
    <t>Командировочные расходы</t>
  </si>
  <si>
    <t>Расходы по перевозке рабочих</t>
  </si>
  <si>
    <t>Содержание службы заказчика-застройщика (расходы по технадзору)</t>
  </si>
  <si>
    <t>Камалова А.Н.</t>
  </si>
  <si>
    <t>РБ,  г.Учалы,  ул.Берёзовая,  37</t>
  </si>
  <si>
    <t>44/03</t>
  </si>
  <si>
    <t>Строительство  ВЛИ-0,4 кВ  от  опоры  № 25  ВЛ-0,4 кВ  Л-4  ТП-174  до  границ  участка  Заявителя</t>
  </si>
  <si>
    <t>строительство  ВЛИ-0,4 кВ</t>
  </si>
  <si>
    <t>Сабитова А.Г.</t>
  </si>
  <si>
    <t>РБ,  г.Учалы,  ул.Звёздная,  36</t>
  </si>
  <si>
    <t>113/05</t>
  </si>
  <si>
    <t>Строительство  ВЛИ-0,4 кВ от  опоры  № 3  ВЛ-0,4 кВ  Л-4-1  ТП-187  до  границ  участка  Заявителя</t>
  </si>
  <si>
    <t>Шакиров Д.К.</t>
  </si>
  <si>
    <t>РБ,  г.Учалы,  ул.Земляничная,  2Б</t>
  </si>
  <si>
    <t>178/07</t>
  </si>
  <si>
    <t>Строительство  ВЛИ-0,4 кВ  от  опоры  № 8  ВЛ-0,4 кВ  Л-3-3  ТП-179  до  границ  участка  Заявителя</t>
  </si>
  <si>
    <t>Афтахов Т.Ю.</t>
  </si>
  <si>
    <t>РБ,  г.Учалы,  ул.Ипподромная,  21</t>
  </si>
  <si>
    <t>301/10</t>
  </si>
  <si>
    <t>Строительство  ВЛИ-0,4 кВ  от  опоры  № 3  ВЛ-0,4 кВ  Л-6-1-2  ТП-174  до  границ  участка  Заявителя</t>
  </si>
  <si>
    <t>Саломатова Е.П.</t>
  </si>
  <si>
    <t>РБ,  г.Учалы,  ул.Новая,  3</t>
  </si>
  <si>
    <t>332/11</t>
  </si>
  <si>
    <t>Строительство  ВЛИ-0,4 кВ  от  опоры  № 6  ВЛ-0,4 кВ  Л-4  РП-4  до  границ  участка  Заявителя</t>
  </si>
  <si>
    <t>Аюпова А.Р.</t>
  </si>
  <si>
    <t>РБ,  г.Учалы,  ул.Тополиная,  26</t>
  </si>
  <si>
    <t>86/04</t>
  </si>
  <si>
    <t>Строительство  ВЛИ-0,4 кВ  от  опоры  № 23  ВЛ-0,4 кВ  Л-2  ТП-179  до  границ  участка  Заявителя</t>
  </si>
  <si>
    <t>Масалимов И.И.</t>
  </si>
  <si>
    <t>РБ,  Учалинский  район,  с.Буйда,  ул.Беляева,  6</t>
  </si>
  <si>
    <t>21/01</t>
  </si>
  <si>
    <t>---</t>
  </si>
  <si>
    <t>Строительство  ВЛИ-0,4 кВ  от  опоры  № 17  ВЛ-0,4 кВ  Л-2  ТП-276  до  границ  участка  Заявителя</t>
  </si>
  <si>
    <t>Масалимов И.В.</t>
  </si>
  <si>
    <t>РБ,  Учалинский  район,  с.Буйда,  ул.Комбинатская,  15А</t>
  </si>
  <si>
    <t>22/02</t>
  </si>
  <si>
    <t>Строительство  ВЛИ-0,220 кВ  от  опоры  № 14  ВЛ-0,4 кВ  Л-16  ТП-270  до  границ  участка  Заявителя</t>
  </si>
  <si>
    <t>строительство  ВЛИ-0,220 кВ</t>
  </si>
  <si>
    <t>Абубакиров И.И.</t>
  </si>
  <si>
    <t>РБ,  Учалинский  район,  с.Буйда,  ул.Комбинатская,  36</t>
  </si>
  <si>
    <t>174/07</t>
  </si>
  <si>
    <t>Строительство  ВЛИ-0,4 кВ  от  опоры  № 13  ВЛ-0,4 кВ  Л-2  ТП-276  до  границ  участка  Заявителя</t>
  </si>
  <si>
    <t>Хуснуллин Д.В.</t>
  </si>
  <si>
    <t>РБ,  Учалинский  район,  с.Буйда,  ул.Тепличная,  7</t>
  </si>
  <si>
    <t>355/12</t>
  </si>
  <si>
    <t>Строительство  ВЛИ-0,4 кВ  от  опоры  № 2  ВЛ-0,4 кВ  Л-2-1  ТП-276  до  границ  участка  Заявителя</t>
  </si>
  <si>
    <t>Гарифуллина А.Г.</t>
  </si>
  <si>
    <t>РБ,  г.Учалы,  ул.Матросова,  90А</t>
  </si>
  <si>
    <t>322/11</t>
  </si>
  <si>
    <t>Строительство  ВЛИ-0,4 кВ  от  опоры  № 6  ВЛ-0,4 кВ  Л-3  ТП-49  до  границ  участка  Заявителя</t>
  </si>
  <si>
    <t>Шарипова Е.М.</t>
  </si>
  <si>
    <t>РБ,  Учалинский  район,  с.Учалы,  ул.Айская,  4</t>
  </si>
  <si>
    <t>235/08</t>
  </si>
  <si>
    <t>Строительство  ВЛИ-0,4 кВ  от  опоры  № 3  ВЛ-0,4 кВ  Л-2-1  ТП-304  до  границ  участка  Заявителя</t>
  </si>
  <si>
    <t>Нигматуллин Р.Р.</t>
  </si>
  <si>
    <t>РБ,  Учалинский  район,  с.Учалы,  ул.Дальняя,  6</t>
  </si>
  <si>
    <t>162/06</t>
  </si>
  <si>
    <t>Строительство  ВЛИ-0,4 кВ  от  опоры  № 5  ВЛИ-0,4 кВ  Л-3-4  ТП-302  до  границ  участка  Заявителя</t>
  </si>
  <si>
    <t>Юсупова В.В.</t>
  </si>
  <si>
    <t>РБ,  Учалинский  район,  с.Учалы,  ул.Липовая,  21</t>
  </si>
  <si>
    <t>272/09</t>
  </si>
  <si>
    <t>1. Монтаж  провода  ВЛИ-0,4 кВ  от  РУ-0,4 кВ  ТП-302  до  опоры  № 10  ВЛИ-0,4 кВ  Л-3  ТП-302;                    2. Строительство  ВЛИ-0,4 кВ  от  опоры  № 10  ВЛИ-0,4 кВ  Л-3  ТП-302  до  границ  участка  Заявителя</t>
  </si>
  <si>
    <t>Галиахметова А.М.</t>
  </si>
  <si>
    <t>РБ,  Учалинский  район,  с.Учалы,  ул.Молодёжная,  15Б</t>
  </si>
  <si>
    <t>339/11</t>
  </si>
  <si>
    <t>Строительство  ВЛИ-0,4 кВ  от  опоры  № 5  Л-3  ВЛ-0,4 кВ  ТП-87  до  границ  участка  Заявителя</t>
  </si>
  <si>
    <t>Игликова С.М.</t>
  </si>
  <si>
    <t>РБ,  Учалинский  район,  с.Учалы,  ул.Нефтяников,  52</t>
  </si>
  <si>
    <t>169/06</t>
  </si>
  <si>
    <t>Строительство  ВЛИ-0,4 кВ  от  опоры  № 5  Л-3  ТП-302  до  границ  участка  Заявителя</t>
  </si>
  <si>
    <t>производ-ственная  база</t>
  </si>
  <si>
    <t>ИП Хуснутдинов В.Р.</t>
  </si>
  <si>
    <t>РБ,  Учалинский  район,  с.Учалы,  ул.Элеваторная,  37А</t>
  </si>
  <si>
    <t>241/07</t>
  </si>
  <si>
    <t>1. Строительство  ВЛИ-0,4 кВ  от     РУ-0,4 кВ  ТП-245 совместной  подвес-кой  по  опорам  № 1 - № 4  ВЛ-6 кВ  на  ТП-245  ф.21-12  и  по  опорам  № 1 - № 3  ВЛ-6 кВ  на  ТП-244  ф.21-12                         2. Строительство  ВЛИ-0,4 кВ  от  ВЛИ-0,4 кВ  совместной  подвеской  на опоре  № 3  ВЛ-6 кВ  на  ТП-244     ф.21-12  до  границ  участка  Заявителя</t>
  </si>
  <si>
    <t>Юмабаева А.М.</t>
  </si>
  <si>
    <t>РБ,  г.Учалы,  ул.Нагорная,  18</t>
  </si>
  <si>
    <t>36/03</t>
  </si>
  <si>
    <t>Монтаж  дополни-тельных  двух  фазных  проводов  в  пролёте  опор  № 7 - № 8/1  ВЛ-0,4 кВ  Л-4         ТП-152</t>
  </si>
  <si>
    <t>монтаж  дополнительных  проводов</t>
  </si>
  <si>
    <t>Каримов Л.Ш.</t>
  </si>
  <si>
    <t>РБ,  Учалинский  район,  с.Учалы,  ул.Багаутдинова,  д.107  кв.1</t>
  </si>
  <si>
    <t>50/03</t>
  </si>
  <si>
    <t>Монтаж  дополни-тельного  фазного  провода  от  опоры  № 1  до  опоры  № 3  ВЛ-0,4 кВ  Л-2  ТП-89</t>
  </si>
  <si>
    <t>Янгизов Г.Ф.</t>
  </si>
  <si>
    <t>РБ,  Учалинский  район,  с.Учалы,  ул.Новая,  12</t>
  </si>
  <si>
    <t>91/04</t>
  </si>
  <si>
    <t>Монтаж  дополни-тельного  фазного  провода  от  опоры  № 3  ВЛ-0,4 кВ  Л-2-1  до  опоры  № 3  ВЛ-0,4 кВ  Л-2-3  ТП-93</t>
  </si>
  <si>
    <t>Администрация  ГП  г.Учалы</t>
  </si>
  <si>
    <t>РБ,  г.Учалы,  продление  ул.Ленина  переход  к  ул.65 лет Победы</t>
  </si>
  <si>
    <t>89/04</t>
  </si>
  <si>
    <t>Монтаж  провода  ВЛИ-0,220 кВ  от  опоры  № 2  ВЛ-0,4 кВ  Л-5  ТП-17  по  опорам  уличного  освещения  до  вводной  опоры</t>
  </si>
  <si>
    <t>Рахматуллин И.М.</t>
  </si>
  <si>
    <t>РБ,  г.Учалы,  ул.Мира,  75/1</t>
  </si>
  <si>
    <t>223/08</t>
  </si>
  <si>
    <t>Строительство  ВЛ-0,4 кВ  от  опоры  № 16/1  ВЛ-0,4 кВ  Л-5  ТП-146  до  границ  участка  Заявителя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</si>
</sst>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$-419]General"/>
    <numFmt numFmtId="165" formatCode="[$-419]#,##0.00"/>
    <numFmt numFmtId="166" formatCode="[$-419]dd&quot;.&quot;mm&quot;.&quot;yyyy"/>
    <numFmt numFmtId="167" formatCode="[$-419]dd&quot;.&quot;mm&quot;.&quot;yy"/>
    <numFmt numFmtId="168" formatCode="[$-419]0.000"/>
    <numFmt numFmtId="169" formatCode="[$-419]0"/>
    <numFmt numFmtId="170" formatCode="#,##0.00&quot; &quot;[$руб.-419];[Red]&quot;-&quot;#,##0.00&quot; &quot;[$руб.-419]"/>
  </numFmts>
  <fonts count="8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66"/>
        <bgColor rgb="FFFFFF66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164" fontId="1" fillId="0" borderId="0" applyBorder="0" applyProtection="0"/>
    <xf numFmtId="164" fontId="1" fillId="0" borderId="0" applyBorder="0" applyProtection="0">
      <alignment horizontal="left"/>
    </xf>
    <xf numFmtId="164" fontId="2" fillId="0" borderId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70" fontId="4" fillId="0" borderId="0" applyBorder="0" applyProtection="0"/>
  </cellStyleXfs>
  <cellXfs count="37">
    <xf numFmtId="0" fontId="0" fillId="0" borderId="0" xfId="0"/>
    <xf numFmtId="164" fontId="2" fillId="0" borderId="0" xfId="4" applyFont="1" applyFill="1" applyAlignment="1" applyProtection="1">
      <alignment horizontal="center"/>
    </xf>
    <xf numFmtId="164" fontId="2" fillId="0" borderId="0" xfId="4" applyFont="1" applyFill="1" applyAlignment="1" applyProtection="1"/>
    <xf numFmtId="164" fontId="2" fillId="0" borderId="0" xfId="4" applyFont="1" applyFill="1" applyAlignment="1" applyProtection="1">
      <alignment horizontal="center" wrapText="1"/>
    </xf>
    <xf numFmtId="164" fontId="2" fillId="0" borderId="0" xfId="4" applyFont="1" applyFill="1" applyAlignment="1" applyProtection="1">
      <alignment horizontal="center" vertical="center"/>
    </xf>
    <xf numFmtId="164" fontId="5" fillId="0" borderId="1" xfId="1" applyFont="1" applyFill="1" applyBorder="1" applyAlignment="1" applyProtection="1">
      <alignment horizontal="center" vertical="center" wrapText="1"/>
    </xf>
    <xf numFmtId="166" fontId="5" fillId="0" borderId="1" xfId="1" applyNumberFormat="1" applyFont="1" applyFill="1" applyBorder="1" applyAlignment="1" applyProtection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center" vertical="center" wrapText="1"/>
    </xf>
    <xf numFmtId="169" fontId="5" fillId="0" borderId="1" xfId="1" applyNumberFormat="1" applyFont="1" applyFill="1" applyBorder="1" applyAlignment="1" applyProtection="1">
      <alignment horizontal="center" vertical="center" wrapText="1"/>
    </xf>
    <xf numFmtId="164" fontId="6" fillId="0" borderId="0" xfId="1" applyFont="1" applyFill="1" applyAlignment="1" applyProtection="1">
      <alignment horizontal="center" vertical="center"/>
    </xf>
    <xf numFmtId="164" fontId="5" fillId="0" borderId="1" xfId="1" applyFont="1" applyFill="1" applyBorder="1" applyAlignment="1" applyProtection="1">
      <alignment vertical="center" wrapText="1"/>
    </xf>
    <xf numFmtId="164" fontId="5" fillId="0" borderId="1" xfId="1" applyFont="1" applyFill="1" applyBorder="1" applyAlignment="1" applyProtection="1">
      <alignment horizontal="center" vertical="center"/>
    </xf>
    <xf numFmtId="165" fontId="5" fillId="0" borderId="1" xfId="1" applyNumberFormat="1" applyFont="1" applyFill="1" applyBorder="1" applyAlignment="1" applyProtection="1">
      <alignment vertical="center" wrapText="1"/>
    </xf>
    <xf numFmtId="166" fontId="5" fillId="0" borderId="1" xfId="1" applyNumberFormat="1" applyFont="1" applyFill="1" applyBorder="1" applyAlignment="1" applyProtection="1">
      <alignment vertical="center" wrapText="1"/>
    </xf>
    <xf numFmtId="164" fontId="7" fillId="0" borderId="1" xfId="4" applyFont="1" applyFill="1" applyBorder="1" applyAlignment="1" applyProtection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 wrapText="1"/>
    </xf>
    <xf numFmtId="164" fontId="7" fillId="0" borderId="1" xfId="4" applyFont="1" applyFill="1" applyBorder="1" applyAlignment="1" applyProtection="1">
      <alignment horizontal="left" vertical="center" wrapText="1"/>
    </xf>
    <xf numFmtId="164" fontId="7" fillId="0" borderId="1" xfId="4" applyFont="1" applyFill="1" applyBorder="1" applyAlignment="1" applyProtection="1">
      <alignment horizontal="center" vertical="center" wrapText="1"/>
    </xf>
    <xf numFmtId="164" fontId="7" fillId="0" borderId="1" xfId="4" applyFont="1" applyFill="1" applyBorder="1" applyAlignment="1" applyProtection="1">
      <alignment vertical="center"/>
    </xf>
    <xf numFmtId="167" fontId="7" fillId="0" borderId="1" xfId="4" applyNumberFormat="1" applyFont="1" applyFill="1" applyBorder="1" applyAlignment="1" applyProtection="1">
      <alignment horizontal="center" vertical="center"/>
    </xf>
    <xf numFmtId="167" fontId="7" fillId="0" borderId="1" xfId="4" applyNumberFormat="1" applyFont="1" applyFill="1" applyBorder="1" applyAlignment="1" applyProtection="1">
      <alignment horizontal="center" vertical="center" wrapText="1"/>
    </xf>
    <xf numFmtId="168" fontId="7" fillId="0" borderId="1" xfId="4" applyNumberFormat="1" applyFont="1" applyFill="1" applyBorder="1" applyAlignment="1" applyProtection="1">
      <alignment horizontal="center" vertical="center" wrapText="1"/>
    </xf>
    <xf numFmtId="49" fontId="7" fillId="0" borderId="1" xfId="4" applyNumberFormat="1" applyFont="1" applyFill="1" applyBorder="1" applyAlignment="1" applyProtection="1">
      <alignment horizontal="center" vertical="center"/>
    </xf>
    <xf numFmtId="164" fontId="7" fillId="0" borderId="1" xfId="4" applyFont="1" applyFill="1" applyBorder="1" applyAlignment="1" applyProtection="1">
      <alignment horizontal="center" vertical="center" wrapText="1"/>
      <protection locked="0"/>
    </xf>
    <xf numFmtId="164" fontId="5" fillId="0" borderId="1" xfId="1" applyFont="1" applyFill="1" applyBorder="1" applyAlignment="1" applyProtection="1">
      <alignment horizontal="center" vertical="center" wrapText="1"/>
    </xf>
    <xf numFmtId="166" fontId="5" fillId="0" borderId="1" xfId="1" applyNumberFormat="1" applyFont="1" applyFill="1" applyBorder="1" applyAlignment="1" applyProtection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center" vertical="center" wrapText="1"/>
    </xf>
    <xf numFmtId="164" fontId="7" fillId="0" borderId="1" xfId="4" applyFont="1" applyFill="1" applyBorder="1" applyAlignment="1" applyProtection="1">
      <alignment horizontal="center" vertical="center"/>
    </xf>
    <xf numFmtId="0" fontId="0" fillId="0" borderId="1" xfId="0" applyFill="1" applyBorder="1"/>
    <xf numFmtId="164" fontId="7" fillId="2" borderId="1" xfId="4" applyFont="1" applyFill="1" applyBorder="1" applyAlignment="1" applyProtection="1">
      <alignment horizontal="center" vertical="center" wrapText="1"/>
    </xf>
    <xf numFmtId="166" fontId="7" fillId="0" borderId="1" xfId="4" applyNumberFormat="1" applyFont="1" applyFill="1" applyBorder="1" applyAlignment="1" applyProtection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 wrapText="1"/>
    </xf>
    <xf numFmtId="165" fontId="7" fillId="0" borderId="1" xfId="3" applyNumberFormat="1" applyFont="1" applyFill="1" applyBorder="1" applyAlignment="1" applyProtection="1">
      <alignment horizontal="center" vertical="center" wrapText="1"/>
    </xf>
    <xf numFmtId="165" fontId="7" fillId="0" borderId="1" xfId="2" applyNumberFormat="1" applyFont="1" applyFill="1" applyBorder="1" applyAlignment="1" applyProtection="1">
      <alignment horizontal="center" vertical="center" wrapText="1"/>
    </xf>
    <xf numFmtId="164" fontId="7" fillId="0" borderId="1" xfId="4" applyFont="1" applyFill="1" applyBorder="1" applyAlignment="1" applyProtection="1">
      <alignment horizontal="left" vertical="center" wrapText="1"/>
    </xf>
    <xf numFmtId="164" fontId="7" fillId="0" borderId="1" xfId="4" applyFont="1" applyFill="1" applyBorder="1" applyAlignment="1" applyProtection="1">
      <alignment horizontal="center" vertical="center" wrapText="1"/>
    </xf>
    <xf numFmtId="166" fontId="7" fillId="0" borderId="1" xfId="4" applyNumberFormat="1" applyFont="1" applyFill="1" applyBorder="1" applyAlignment="1" applyProtection="1">
      <alignment horizontal="center" vertical="center" wrapText="1"/>
    </xf>
  </cellXfs>
  <cellStyles count="9">
    <cellStyle name="Excel Built-in Normal" xfId="4"/>
    <cellStyle name="Heading" xfId="5"/>
    <cellStyle name="Heading1" xfId="6"/>
    <cellStyle name="Result" xfId="7"/>
    <cellStyle name="Result2" xfId="8"/>
    <cellStyle name="Обычный" xfId="0" builtinId="0" customBuiltin="1"/>
    <cellStyle name="Обычный 123 2" xfId="1"/>
    <cellStyle name="Обычный 2 2" xfId="2"/>
    <cellStyle name="Обычный 2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workbookViewId="0"/>
  </sheetViews>
  <sheetFormatPr defaultRowHeight="14.1" x14ac:dyDescent="0.25"/>
  <cols>
    <col min="1" max="1" width="8.125" style="1" customWidth="1"/>
    <col min="2" max="2" width="8.125" style="2" customWidth="1"/>
    <col min="3" max="3" width="8.5" style="1" customWidth="1"/>
    <col min="4" max="4" width="15" style="3" customWidth="1"/>
    <col min="5" max="5" width="16.125" style="3" customWidth="1"/>
    <col min="6" max="6" width="8.125" style="1" customWidth="1"/>
    <col min="7" max="7" width="10" style="1" customWidth="1"/>
    <col min="8" max="8" width="10.375" style="1" customWidth="1"/>
    <col min="9" max="10" width="8.125" style="1" customWidth="1"/>
    <col min="11" max="11" width="9.5" style="1" customWidth="1"/>
    <col min="12" max="15" width="8.125" style="1" customWidth="1"/>
    <col min="16" max="16" width="16.625" style="2" customWidth="1"/>
    <col min="17" max="17" width="15.625" style="2" customWidth="1"/>
    <col min="18" max="21" width="8.125" style="2" customWidth="1"/>
    <col min="22" max="22" width="10.25" style="4" customWidth="1"/>
    <col min="23" max="23" width="10.75" style="4" customWidth="1"/>
    <col min="24" max="1024" width="8.125" style="2" customWidth="1"/>
    <col min="1025" max="1025" width="9" customWidth="1"/>
  </cols>
  <sheetData>
    <row r="1" spans="1:23" ht="15" x14ac:dyDescent="0.25"/>
    <row r="2" spans="1:23" ht="15" x14ac:dyDescent="0.25"/>
    <row r="3" spans="1:23" ht="15" x14ac:dyDescent="0.25"/>
    <row r="4" spans="1:23" ht="50.25" customHeight="1" x14ac:dyDescent="0.25">
      <c r="A4" s="24" t="s">
        <v>0</v>
      </c>
      <c r="B4" s="24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5" t="s">
        <v>6</v>
      </c>
      <c r="H4" s="25" t="s">
        <v>7</v>
      </c>
      <c r="I4" s="24" t="s">
        <v>8</v>
      </c>
      <c r="J4" s="24" t="s">
        <v>9</v>
      </c>
      <c r="K4" s="26" t="s">
        <v>10</v>
      </c>
      <c r="L4" s="26" t="s">
        <v>11</v>
      </c>
      <c r="M4" s="26" t="s">
        <v>12</v>
      </c>
      <c r="N4" s="26" t="s">
        <v>13</v>
      </c>
      <c r="O4" s="26" t="s">
        <v>14</v>
      </c>
      <c r="P4" s="24" t="s">
        <v>15</v>
      </c>
      <c r="Q4" s="24"/>
      <c r="R4" s="24" t="s">
        <v>16</v>
      </c>
      <c r="S4" s="25" t="s">
        <v>17</v>
      </c>
      <c r="T4" s="24" t="s">
        <v>18</v>
      </c>
      <c r="U4" s="25" t="s">
        <v>19</v>
      </c>
      <c r="V4" s="26" t="s">
        <v>20</v>
      </c>
      <c r="W4" s="26" t="s">
        <v>21</v>
      </c>
    </row>
    <row r="5" spans="1:23" ht="110.25" x14ac:dyDescent="0.25">
      <c r="A5" s="24"/>
      <c r="B5" s="24"/>
      <c r="C5" s="24"/>
      <c r="D5" s="24"/>
      <c r="E5" s="24"/>
      <c r="F5" s="24"/>
      <c r="G5" s="25"/>
      <c r="H5" s="25"/>
      <c r="I5" s="24"/>
      <c r="J5" s="24"/>
      <c r="K5" s="26"/>
      <c r="L5" s="26"/>
      <c r="M5" s="26"/>
      <c r="N5" s="26"/>
      <c r="O5" s="26"/>
      <c r="P5" s="5" t="s">
        <v>22</v>
      </c>
      <c r="Q5" s="5" t="s">
        <v>23</v>
      </c>
      <c r="R5" s="24"/>
      <c r="S5" s="25"/>
      <c r="T5" s="24"/>
      <c r="U5" s="25"/>
      <c r="V5" s="26"/>
      <c r="W5" s="26"/>
    </row>
    <row r="6" spans="1:23" ht="15.75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</row>
    <row r="7" spans="1:23" ht="15.75" x14ac:dyDescent="0.25">
      <c r="A7" s="9"/>
      <c r="B7" s="10"/>
      <c r="C7" s="11" t="s">
        <v>24</v>
      </c>
      <c r="D7" s="5"/>
      <c r="E7" s="5"/>
      <c r="F7" s="5"/>
      <c r="G7" s="6"/>
      <c r="H7" s="6"/>
      <c r="I7" s="5"/>
      <c r="J7" s="5"/>
      <c r="K7" s="7"/>
      <c r="L7" s="7"/>
      <c r="M7" s="7"/>
      <c r="N7" s="7"/>
      <c r="O7" s="7"/>
      <c r="P7" s="12"/>
      <c r="Q7" s="12"/>
      <c r="R7" s="7"/>
      <c r="S7" s="13"/>
      <c r="T7" s="7"/>
      <c r="U7" s="13"/>
      <c r="V7" s="7"/>
      <c r="W7" s="7">
        <f>SUM(W8:W55446)</f>
        <v>1385.34538</v>
      </c>
    </row>
    <row r="8" spans="1:23" ht="15" hidden="1" customHeight="1" x14ac:dyDescent="0.25">
      <c r="A8" s="27">
        <v>1</v>
      </c>
      <c r="B8" s="28"/>
      <c r="C8" s="27" t="s">
        <v>25</v>
      </c>
      <c r="D8" s="29" t="s">
        <v>26</v>
      </c>
      <c r="E8" s="29" t="s">
        <v>27</v>
      </c>
      <c r="F8" s="27" t="s">
        <v>28</v>
      </c>
      <c r="G8" s="30">
        <v>42795</v>
      </c>
      <c r="H8" s="30">
        <v>42925</v>
      </c>
      <c r="I8" s="27">
        <v>12.5</v>
      </c>
      <c r="J8" s="27">
        <v>0.4</v>
      </c>
      <c r="K8" s="31" t="e">
        <f>O8</f>
        <v>#VALUE!</v>
      </c>
      <c r="L8" s="32">
        <v>0.55000000000000004</v>
      </c>
      <c r="M8" s="33">
        <v>0.55000000000000004</v>
      </c>
      <c r="N8" s="28"/>
      <c r="O8" s="31" t="e">
        <f>W8+W9+W10+W11+W14+W15</f>
        <v>#VALUE!</v>
      </c>
      <c r="P8" s="34" t="s">
        <v>29</v>
      </c>
      <c r="Q8" s="16" t="s">
        <v>30</v>
      </c>
      <c r="R8" s="31" t="s">
        <v>31</v>
      </c>
      <c r="S8" s="30">
        <v>42925</v>
      </c>
      <c r="T8" s="35" t="s">
        <v>32</v>
      </c>
      <c r="U8" s="36">
        <v>42788</v>
      </c>
      <c r="V8" s="15"/>
      <c r="W8" s="15">
        <v>9.5585400000000007</v>
      </c>
    </row>
    <row r="9" spans="1:23" ht="44.25" hidden="1" customHeight="1" x14ac:dyDescent="0.25">
      <c r="A9" s="27"/>
      <c r="B9" s="28"/>
      <c r="C9" s="27"/>
      <c r="D9" s="29"/>
      <c r="E9" s="29"/>
      <c r="F9" s="27"/>
      <c r="G9" s="30"/>
      <c r="H9" s="30"/>
      <c r="I9" s="27"/>
      <c r="J9" s="27"/>
      <c r="K9" s="31"/>
      <c r="L9" s="32"/>
      <c r="M9" s="33"/>
      <c r="N9" s="28"/>
      <c r="O9" s="31"/>
      <c r="P9" s="34"/>
      <c r="Q9" s="16" t="s">
        <v>33</v>
      </c>
      <c r="R9" s="31"/>
      <c r="S9" s="30"/>
      <c r="T9" s="35"/>
      <c r="U9" s="36"/>
      <c r="V9" s="15"/>
      <c r="W9" s="15">
        <v>4.7621799999999999</v>
      </c>
    </row>
    <row r="10" spans="1:23" ht="27.75" hidden="1" customHeight="1" x14ac:dyDescent="0.25">
      <c r="A10" s="27"/>
      <c r="B10" s="28"/>
      <c r="C10" s="27"/>
      <c r="D10" s="29"/>
      <c r="E10" s="29"/>
      <c r="F10" s="27"/>
      <c r="G10" s="30"/>
      <c r="H10" s="30"/>
      <c r="I10" s="27"/>
      <c r="J10" s="27"/>
      <c r="K10" s="31"/>
      <c r="L10" s="32"/>
      <c r="M10" s="33"/>
      <c r="N10" s="28"/>
      <c r="O10" s="31"/>
      <c r="P10" s="34"/>
      <c r="Q10" s="16" t="s">
        <v>34</v>
      </c>
      <c r="R10" s="31"/>
      <c r="S10" s="30"/>
      <c r="T10" s="35"/>
      <c r="U10" s="36"/>
      <c r="V10" s="15" t="s">
        <v>35</v>
      </c>
      <c r="W10" s="15" t="s">
        <v>36</v>
      </c>
    </row>
    <row r="11" spans="1:23" ht="34.5" hidden="1" customHeight="1" x14ac:dyDescent="0.25">
      <c r="A11" s="27"/>
      <c r="B11" s="28"/>
      <c r="C11" s="27"/>
      <c r="D11" s="29"/>
      <c r="E11" s="29"/>
      <c r="F11" s="27"/>
      <c r="G11" s="30"/>
      <c r="H11" s="30"/>
      <c r="I11" s="27"/>
      <c r="J11" s="27"/>
      <c r="K11" s="31"/>
      <c r="L11" s="32"/>
      <c r="M11" s="33"/>
      <c r="N11" s="28"/>
      <c r="O11" s="31"/>
      <c r="P11" s="34"/>
      <c r="Q11" s="16" t="s">
        <v>37</v>
      </c>
      <c r="R11" s="31"/>
      <c r="S11" s="30"/>
      <c r="T11" s="35"/>
      <c r="U11" s="36"/>
      <c r="V11" s="15">
        <v>0</v>
      </c>
      <c r="W11" s="15">
        <v>0</v>
      </c>
    </row>
    <row r="12" spans="1:23" ht="45.75" hidden="1" customHeight="1" x14ac:dyDescent="0.25">
      <c r="A12" s="27"/>
      <c r="B12" s="28"/>
      <c r="C12" s="27"/>
      <c r="D12" s="29"/>
      <c r="E12" s="29"/>
      <c r="F12" s="27"/>
      <c r="G12" s="30"/>
      <c r="H12" s="30"/>
      <c r="I12" s="27"/>
      <c r="J12" s="27"/>
      <c r="K12" s="31"/>
      <c r="L12" s="32"/>
      <c r="M12" s="33"/>
      <c r="N12" s="28"/>
      <c r="O12" s="31"/>
      <c r="P12" s="34"/>
      <c r="Q12" s="16" t="s">
        <v>38</v>
      </c>
      <c r="R12" s="31"/>
      <c r="S12" s="30"/>
      <c r="T12" s="35"/>
      <c r="U12" s="36"/>
      <c r="V12" s="15"/>
      <c r="W12" s="15">
        <v>0</v>
      </c>
    </row>
    <row r="13" spans="1:23" ht="45" hidden="1" customHeight="1" x14ac:dyDescent="0.25">
      <c r="A13" s="27"/>
      <c r="B13" s="28"/>
      <c r="C13" s="27"/>
      <c r="D13" s="29"/>
      <c r="E13" s="29"/>
      <c r="F13" s="27"/>
      <c r="G13" s="30"/>
      <c r="H13" s="30"/>
      <c r="I13" s="27"/>
      <c r="J13" s="27"/>
      <c r="K13" s="31"/>
      <c r="L13" s="32"/>
      <c r="M13" s="33"/>
      <c r="N13" s="28"/>
      <c r="O13" s="31"/>
      <c r="P13" s="34"/>
      <c r="Q13" s="16" t="s">
        <v>39</v>
      </c>
      <c r="R13" s="31"/>
      <c r="S13" s="30"/>
      <c r="T13" s="35"/>
      <c r="U13" s="36"/>
      <c r="V13" s="15"/>
      <c r="W13" s="15">
        <v>0</v>
      </c>
    </row>
    <row r="14" spans="1:23" ht="25.5" hidden="1" x14ac:dyDescent="0.25">
      <c r="A14" s="27"/>
      <c r="B14" s="28"/>
      <c r="C14" s="27"/>
      <c r="D14" s="29"/>
      <c r="E14" s="29"/>
      <c r="F14" s="27"/>
      <c r="G14" s="30"/>
      <c r="H14" s="30"/>
      <c r="I14" s="27"/>
      <c r="J14" s="27"/>
      <c r="K14" s="31"/>
      <c r="L14" s="32"/>
      <c r="M14" s="33"/>
      <c r="N14" s="28"/>
      <c r="O14" s="31"/>
      <c r="P14" s="34"/>
      <c r="Q14" s="16" t="s">
        <v>40</v>
      </c>
      <c r="R14" s="31"/>
      <c r="S14" s="30"/>
      <c r="T14" s="35"/>
      <c r="U14" s="36"/>
      <c r="V14" s="14"/>
      <c r="W14" s="15">
        <v>3.7169400000000001</v>
      </c>
    </row>
    <row r="15" spans="1:23" ht="63.75" hidden="1" x14ac:dyDescent="0.25">
      <c r="A15" s="27"/>
      <c r="B15" s="28"/>
      <c r="C15" s="27"/>
      <c r="D15" s="29"/>
      <c r="E15" s="29"/>
      <c r="F15" s="27"/>
      <c r="G15" s="30"/>
      <c r="H15" s="30"/>
      <c r="I15" s="27"/>
      <c r="J15" s="27"/>
      <c r="K15" s="31"/>
      <c r="L15" s="32"/>
      <c r="M15" s="33"/>
      <c r="N15" s="28"/>
      <c r="O15" s="31"/>
      <c r="P15" s="34"/>
      <c r="Q15" s="16" t="s">
        <v>41</v>
      </c>
      <c r="R15" s="31"/>
      <c r="S15" s="30"/>
      <c r="T15" s="35"/>
      <c r="U15" s="36"/>
      <c r="V15" s="14"/>
      <c r="W15" s="15">
        <v>16.86572</v>
      </c>
    </row>
    <row r="16" spans="1:23" ht="63.75" x14ac:dyDescent="0.25">
      <c r="A16" s="14">
        <v>1</v>
      </c>
      <c r="B16" s="18"/>
      <c r="C16" s="14" t="s">
        <v>25</v>
      </c>
      <c r="D16" s="17" t="s">
        <v>42</v>
      </c>
      <c r="E16" s="17" t="s">
        <v>43</v>
      </c>
      <c r="F16" s="14" t="s">
        <v>44</v>
      </c>
      <c r="G16" s="19">
        <v>43728</v>
      </c>
      <c r="H16" s="20">
        <v>43644</v>
      </c>
      <c r="I16" s="14">
        <v>15</v>
      </c>
      <c r="J16" s="14">
        <v>0.4</v>
      </c>
      <c r="K16" s="14">
        <v>13.885999999999999</v>
      </c>
      <c r="L16" s="14">
        <v>0.55000000000000004</v>
      </c>
      <c r="M16" s="14">
        <v>0.55000000000000004</v>
      </c>
      <c r="N16" s="14"/>
      <c r="O16" s="21">
        <f t="shared" ref="O16:O37" si="0">W16*1.2</f>
        <v>17.895599999999998</v>
      </c>
      <c r="P16" s="17" t="s">
        <v>45</v>
      </c>
      <c r="Q16" s="17" t="s">
        <v>46</v>
      </c>
      <c r="R16" s="17"/>
      <c r="S16" s="20">
        <v>43644</v>
      </c>
      <c r="T16" s="17"/>
      <c r="U16" s="17"/>
      <c r="V16" s="17">
        <v>0.02</v>
      </c>
      <c r="W16" s="17">
        <v>14.913</v>
      </c>
    </row>
    <row r="17" spans="1:23" ht="63.75" x14ac:dyDescent="0.25">
      <c r="A17" s="14">
        <v>2</v>
      </c>
      <c r="B17" s="18"/>
      <c r="C17" s="14" t="s">
        <v>25</v>
      </c>
      <c r="D17" s="17" t="s">
        <v>47</v>
      </c>
      <c r="E17" s="17" t="s">
        <v>48</v>
      </c>
      <c r="F17" s="14" t="s">
        <v>49</v>
      </c>
      <c r="G17" s="19">
        <v>43784</v>
      </c>
      <c r="H17" s="20">
        <v>43644</v>
      </c>
      <c r="I17" s="14">
        <v>15</v>
      </c>
      <c r="J17" s="14">
        <v>0.4</v>
      </c>
      <c r="K17" s="14">
        <v>12.393000000000001</v>
      </c>
      <c r="L17" s="14">
        <v>0.55000000000000004</v>
      </c>
      <c r="M17" s="14">
        <v>0.55000000000000004</v>
      </c>
      <c r="N17" s="14"/>
      <c r="O17" s="21">
        <f t="shared" si="0"/>
        <v>14.871600000000001</v>
      </c>
      <c r="P17" s="17" t="s">
        <v>50</v>
      </c>
      <c r="Q17" s="17" t="s">
        <v>46</v>
      </c>
      <c r="R17" s="17"/>
      <c r="S17" s="20">
        <v>43644</v>
      </c>
      <c r="T17" s="17"/>
      <c r="U17" s="17"/>
      <c r="V17" s="17">
        <v>2.4E-2</v>
      </c>
      <c r="W17" s="17">
        <v>12.393000000000001</v>
      </c>
    </row>
    <row r="18" spans="1:23" ht="63.75" x14ac:dyDescent="0.25">
      <c r="A18" s="14">
        <v>3</v>
      </c>
      <c r="B18" s="18"/>
      <c r="C18" s="14" t="s">
        <v>25</v>
      </c>
      <c r="D18" s="17" t="s">
        <v>51</v>
      </c>
      <c r="E18" s="17" t="s">
        <v>52</v>
      </c>
      <c r="F18" s="14" t="s">
        <v>53</v>
      </c>
      <c r="G18" s="19">
        <v>43421</v>
      </c>
      <c r="H18" s="20">
        <v>43558</v>
      </c>
      <c r="I18" s="14">
        <v>15</v>
      </c>
      <c r="J18" s="14">
        <v>0.4</v>
      </c>
      <c r="K18" s="14">
        <v>18.228999999999999</v>
      </c>
      <c r="L18" s="14">
        <v>0.55000000000000004</v>
      </c>
      <c r="M18" s="14">
        <v>0.55000000000000004</v>
      </c>
      <c r="N18" s="14"/>
      <c r="O18" s="21">
        <f t="shared" si="0"/>
        <v>21.874799999999997</v>
      </c>
      <c r="P18" s="17" t="s">
        <v>54</v>
      </c>
      <c r="Q18" s="17" t="s">
        <v>46</v>
      </c>
      <c r="R18" s="17"/>
      <c r="S18" s="20">
        <v>43558</v>
      </c>
      <c r="T18" s="17"/>
      <c r="U18" s="17"/>
      <c r="V18" s="17">
        <v>3.5999999999999997E-2</v>
      </c>
      <c r="W18" s="17">
        <v>18.228999999999999</v>
      </c>
    </row>
    <row r="19" spans="1:23" ht="63.75" x14ac:dyDescent="0.25">
      <c r="A19" s="14">
        <v>4</v>
      </c>
      <c r="B19" s="18"/>
      <c r="C19" s="14" t="s">
        <v>25</v>
      </c>
      <c r="D19" s="17" t="s">
        <v>55</v>
      </c>
      <c r="E19" s="17" t="s">
        <v>56</v>
      </c>
      <c r="F19" s="14" t="s">
        <v>57</v>
      </c>
      <c r="G19" s="19">
        <v>43518</v>
      </c>
      <c r="H19" s="20">
        <v>43648</v>
      </c>
      <c r="I19" s="14">
        <v>15</v>
      </c>
      <c r="J19" s="14">
        <v>0.4</v>
      </c>
      <c r="K19" s="14">
        <v>17.463999999999999</v>
      </c>
      <c r="L19" s="14">
        <v>0.55000000000000004</v>
      </c>
      <c r="M19" s="14">
        <v>0.55000000000000004</v>
      </c>
      <c r="N19" s="14"/>
      <c r="O19" s="21">
        <f t="shared" si="0"/>
        <v>21.182400000000001</v>
      </c>
      <c r="P19" s="17" t="s">
        <v>58</v>
      </c>
      <c r="Q19" s="17" t="s">
        <v>46</v>
      </c>
      <c r="R19" s="17"/>
      <c r="S19" s="20">
        <v>43648</v>
      </c>
      <c r="T19" s="17"/>
      <c r="U19" s="17"/>
      <c r="V19" s="17">
        <v>3.3000000000000002E-2</v>
      </c>
      <c r="W19" s="17">
        <v>17.652000000000001</v>
      </c>
    </row>
    <row r="20" spans="1:23" ht="63.75" x14ac:dyDescent="0.25">
      <c r="A20" s="14">
        <v>5</v>
      </c>
      <c r="B20" s="18"/>
      <c r="C20" s="14" t="s">
        <v>25</v>
      </c>
      <c r="D20" s="17" t="s">
        <v>59</v>
      </c>
      <c r="E20" s="17" t="s">
        <v>60</v>
      </c>
      <c r="F20" s="14" t="s">
        <v>61</v>
      </c>
      <c r="G20" s="19">
        <v>43544</v>
      </c>
      <c r="H20" s="20">
        <v>43671</v>
      </c>
      <c r="I20" s="14">
        <v>15</v>
      </c>
      <c r="J20" s="14">
        <v>0.4</v>
      </c>
      <c r="K20" s="14">
        <v>13.645</v>
      </c>
      <c r="L20" s="14">
        <v>0.55000000000000004</v>
      </c>
      <c r="M20" s="14">
        <v>0.55000000000000004</v>
      </c>
      <c r="N20" s="14"/>
      <c r="O20" s="21">
        <f t="shared" si="0"/>
        <v>17.883600000000001</v>
      </c>
      <c r="P20" s="17" t="s">
        <v>62</v>
      </c>
      <c r="Q20" s="17" t="s">
        <v>46</v>
      </c>
      <c r="R20" s="17"/>
      <c r="S20" s="20">
        <v>43671</v>
      </c>
      <c r="T20" s="17"/>
      <c r="U20" s="17"/>
      <c r="V20" s="17">
        <v>1.4999999999999999E-2</v>
      </c>
      <c r="W20" s="17">
        <v>14.903</v>
      </c>
    </row>
    <row r="21" spans="1:23" ht="63.75" x14ac:dyDescent="0.25">
      <c r="A21" s="14">
        <v>6</v>
      </c>
      <c r="B21" s="18"/>
      <c r="C21" s="14" t="s">
        <v>25</v>
      </c>
      <c r="D21" s="17" t="s">
        <v>63</v>
      </c>
      <c r="E21" s="17" t="s">
        <v>64</v>
      </c>
      <c r="F21" s="14" t="s">
        <v>65</v>
      </c>
      <c r="G21" s="19">
        <v>43754</v>
      </c>
      <c r="H21" s="20">
        <v>43574</v>
      </c>
      <c r="I21" s="14">
        <v>15</v>
      </c>
      <c r="J21" s="14">
        <v>0.4</v>
      </c>
      <c r="K21" s="14">
        <v>17.454999999999998</v>
      </c>
      <c r="L21" s="14">
        <v>0.55000000000000004</v>
      </c>
      <c r="M21" s="14">
        <v>0.55000000000000004</v>
      </c>
      <c r="N21" s="14"/>
      <c r="O21" s="21">
        <f t="shared" si="0"/>
        <v>21.364799999999999</v>
      </c>
      <c r="P21" s="17" t="s">
        <v>66</v>
      </c>
      <c r="Q21" s="17" t="s">
        <v>46</v>
      </c>
      <c r="R21" s="17"/>
      <c r="S21" s="20">
        <v>43574</v>
      </c>
      <c r="T21" s="17"/>
      <c r="U21" s="17"/>
      <c r="V21" s="17">
        <v>0.03</v>
      </c>
      <c r="W21" s="17">
        <v>17.803999999999998</v>
      </c>
    </row>
    <row r="22" spans="1:23" ht="63.75" x14ac:dyDescent="0.25">
      <c r="A22" s="14">
        <v>7</v>
      </c>
      <c r="B22" s="18"/>
      <c r="C22" s="14" t="s">
        <v>25</v>
      </c>
      <c r="D22" s="17" t="s">
        <v>67</v>
      </c>
      <c r="E22" s="17" t="s">
        <v>68</v>
      </c>
      <c r="F22" s="22" t="s">
        <v>69</v>
      </c>
      <c r="G22" s="19">
        <v>43624</v>
      </c>
      <c r="H22" s="17" t="s">
        <v>70</v>
      </c>
      <c r="I22" s="14">
        <v>15</v>
      </c>
      <c r="J22" s="14">
        <v>0.4</v>
      </c>
      <c r="K22" s="14">
        <v>72.768000000000001</v>
      </c>
      <c r="L22" s="14">
        <v>0.55000000000000004</v>
      </c>
      <c r="M22" s="14">
        <v>0.55000000000000004</v>
      </c>
      <c r="N22" s="14"/>
      <c r="O22" s="21">
        <f t="shared" si="0"/>
        <v>87.321600000000004</v>
      </c>
      <c r="P22" s="17" t="s">
        <v>71</v>
      </c>
      <c r="Q22" s="17" t="s">
        <v>46</v>
      </c>
      <c r="R22" s="17"/>
      <c r="S22" s="17" t="s">
        <v>70</v>
      </c>
      <c r="T22" s="17"/>
      <c r="U22" s="17"/>
      <c r="V22" s="17">
        <v>7.8E-2</v>
      </c>
      <c r="W22" s="17">
        <v>72.768000000000001</v>
      </c>
    </row>
    <row r="23" spans="1:23" ht="63.75" x14ac:dyDescent="0.25">
      <c r="A23" s="14">
        <v>8</v>
      </c>
      <c r="B23" s="18"/>
      <c r="C23" s="14" t="s">
        <v>25</v>
      </c>
      <c r="D23" s="17" t="s">
        <v>72</v>
      </c>
      <c r="E23" s="17" t="s">
        <v>73</v>
      </c>
      <c r="F23" s="22" t="s">
        <v>74</v>
      </c>
      <c r="G23" s="19">
        <v>43624</v>
      </c>
      <c r="H23" s="17" t="s">
        <v>70</v>
      </c>
      <c r="I23" s="14">
        <v>5</v>
      </c>
      <c r="J23" s="14">
        <v>0.22</v>
      </c>
      <c r="K23" s="14">
        <v>16.167000000000002</v>
      </c>
      <c r="L23" s="14">
        <v>0.55000000000000004</v>
      </c>
      <c r="M23" s="14">
        <v>0.55000000000000004</v>
      </c>
      <c r="N23" s="14"/>
      <c r="O23" s="21">
        <f t="shared" si="0"/>
        <v>20.541599999999999</v>
      </c>
      <c r="P23" s="17" t="s">
        <v>75</v>
      </c>
      <c r="Q23" s="17" t="s">
        <v>76</v>
      </c>
      <c r="R23" s="17"/>
      <c r="S23" s="17" t="s">
        <v>70</v>
      </c>
      <c r="T23" s="17"/>
      <c r="U23" s="17"/>
      <c r="V23" s="17">
        <v>0.04</v>
      </c>
      <c r="W23" s="17">
        <v>17.117999999999999</v>
      </c>
    </row>
    <row r="24" spans="1:23" ht="63.75" x14ac:dyDescent="0.25">
      <c r="A24" s="14">
        <v>9</v>
      </c>
      <c r="B24" s="18"/>
      <c r="C24" s="14" t="s">
        <v>25</v>
      </c>
      <c r="D24" s="17" t="s">
        <v>77</v>
      </c>
      <c r="E24" s="17" t="s">
        <v>78</v>
      </c>
      <c r="F24" s="22" t="s">
        <v>79</v>
      </c>
      <c r="G24" s="19">
        <v>43435</v>
      </c>
      <c r="H24" s="20">
        <v>43613</v>
      </c>
      <c r="I24" s="14">
        <v>6</v>
      </c>
      <c r="J24" s="14">
        <v>0.4</v>
      </c>
      <c r="K24" s="14">
        <v>91.694000000000003</v>
      </c>
      <c r="L24" s="14">
        <v>0.55000000000000004</v>
      </c>
      <c r="M24" s="14">
        <v>0.55000000000000004</v>
      </c>
      <c r="N24" s="14"/>
      <c r="O24" s="21">
        <f t="shared" si="0"/>
        <v>110.35679999999999</v>
      </c>
      <c r="P24" s="17" t="s">
        <v>80</v>
      </c>
      <c r="Q24" s="17" t="s">
        <v>46</v>
      </c>
      <c r="R24" s="17"/>
      <c r="S24" s="20">
        <v>43613</v>
      </c>
      <c r="T24" s="17"/>
      <c r="U24" s="17"/>
      <c r="V24" s="17">
        <v>0.14699999999999999</v>
      </c>
      <c r="W24" s="17">
        <v>91.963999999999999</v>
      </c>
    </row>
    <row r="25" spans="1:23" ht="63.75" x14ac:dyDescent="0.25">
      <c r="A25" s="14">
        <v>10</v>
      </c>
      <c r="B25" s="18"/>
      <c r="C25" s="14" t="s">
        <v>25</v>
      </c>
      <c r="D25" s="17" t="s">
        <v>81</v>
      </c>
      <c r="E25" s="17" t="s">
        <v>82</v>
      </c>
      <c r="F25" s="22" t="s">
        <v>83</v>
      </c>
      <c r="G25" s="19">
        <v>43635</v>
      </c>
      <c r="H25" s="20">
        <v>43602</v>
      </c>
      <c r="I25" s="14">
        <v>15</v>
      </c>
      <c r="J25" s="14">
        <v>0.4</v>
      </c>
      <c r="K25" s="14">
        <v>88.956000000000003</v>
      </c>
      <c r="L25" s="14">
        <v>0.55000000000000004</v>
      </c>
      <c r="M25" s="14">
        <v>0.55000000000000004</v>
      </c>
      <c r="N25" s="14"/>
      <c r="O25" s="21">
        <f t="shared" si="0"/>
        <v>106.74720000000001</v>
      </c>
      <c r="P25" s="17" t="s">
        <v>84</v>
      </c>
      <c r="Q25" s="17" t="s">
        <v>46</v>
      </c>
      <c r="R25" s="17"/>
      <c r="S25" s="20">
        <v>43602</v>
      </c>
      <c r="T25" s="17"/>
      <c r="U25" s="17"/>
      <c r="V25" s="17">
        <v>0.11700000000000001</v>
      </c>
      <c r="W25" s="17">
        <v>88.956000000000003</v>
      </c>
    </row>
    <row r="26" spans="1:23" ht="63.75" x14ac:dyDescent="0.25">
      <c r="A26" s="14">
        <v>11</v>
      </c>
      <c r="B26" s="18"/>
      <c r="C26" s="14" t="s">
        <v>25</v>
      </c>
      <c r="D26" s="17" t="s">
        <v>85</v>
      </c>
      <c r="E26" s="17" t="s">
        <v>86</v>
      </c>
      <c r="F26" s="22" t="s">
        <v>87</v>
      </c>
      <c r="G26" s="19">
        <v>43606</v>
      </c>
      <c r="H26" s="17" t="s">
        <v>70</v>
      </c>
      <c r="I26" s="14">
        <v>10</v>
      </c>
      <c r="J26" s="14">
        <v>0.4</v>
      </c>
      <c r="K26" s="14">
        <v>281.10000000000002</v>
      </c>
      <c r="L26" s="14">
        <v>0.55000000000000004</v>
      </c>
      <c r="M26" s="14">
        <v>0.55000000000000004</v>
      </c>
      <c r="N26" s="14"/>
      <c r="O26" s="21">
        <f t="shared" si="0"/>
        <v>337.32</v>
      </c>
      <c r="P26" s="17" t="s">
        <v>88</v>
      </c>
      <c r="Q26" s="17" t="s">
        <v>46</v>
      </c>
      <c r="R26" s="17"/>
      <c r="S26" s="17" t="s">
        <v>70</v>
      </c>
      <c r="T26" s="17"/>
      <c r="U26" s="17"/>
      <c r="V26" s="17">
        <v>0.28999999999999998</v>
      </c>
      <c r="W26" s="17">
        <v>281.10000000000002</v>
      </c>
    </row>
    <row r="27" spans="1:23" ht="63.75" x14ac:dyDescent="0.25">
      <c r="A27" s="14">
        <v>12</v>
      </c>
      <c r="B27" s="18"/>
      <c r="C27" s="14" t="s">
        <v>25</v>
      </c>
      <c r="D27" s="17" t="s">
        <v>89</v>
      </c>
      <c r="E27" s="17" t="s">
        <v>90</v>
      </c>
      <c r="F27" s="22" t="s">
        <v>91</v>
      </c>
      <c r="G27" s="19">
        <v>43456</v>
      </c>
      <c r="H27" s="17"/>
      <c r="I27" s="14">
        <v>15</v>
      </c>
      <c r="J27" s="14">
        <v>0.4</v>
      </c>
      <c r="K27" s="14">
        <v>38.838000000000001</v>
      </c>
      <c r="L27" s="14">
        <v>0.55000000000000004</v>
      </c>
      <c r="M27" s="14">
        <v>0.55000000000000004</v>
      </c>
      <c r="N27" s="14"/>
      <c r="O27" s="21">
        <f t="shared" si="0"/>
        <v>46.605600000000003</v>
      </c>
      <c r="P27" s="17" t="s">
        <v>92</v>
      </c>
      <c r="Q27" s="17" t="s">
        <v>46</v>
      </c>
      <c r="R27" s="17"/>
      <c r="S27" s="17"/>
      <c r="T27" s="17"/>
      <c r="U27" s="17"/>
      <c r="V27" s="17">
        <v>0.127</v>
      </c>
      <c r="W27" s="17">
        <v>38.838000000000001</v>
      </c>
    </row>
    <row r="28" spans="1:23" ht="63.75" x14ac:dyDescent="0.25">
      <c r="A28" s="14">
        <v>13</v>
      </c>
      <c r="B28" s="18"/>
      <c r="C28" s="14" t="s">
        <v>25</v>
      </c>
      <c r="D28" s="17" t="s">
        <v>93</v>
      </c>
      <c r="E28" s="17" t="s">
        <v>94</v>
      </c>
      <c r="F28" s="22" t="s">
        <v>95</v>
      </c>
      <c r="G28" s="19">
        <v>43757</v>
      </c>
      <c r="H28" s="17" t="s">
        <v>70</v>
      </c>
      <c r="I28" s="14">
        <v>15</v>
      </c>
      <c r="J28" s="14">
        <v>0.4</v>
      </c>
      <c r="K28" s="14">
        <v>151.39099999999999</v>
      </c>
      <c r="L28" s="14">
        <v>0.55000000000000004</v>
      </c>
      <c r="M28" s="14">
        <v>0.55000000000000004</v>
      </c>
      <c r="N28" s="14"/>
      <c r="O28" s="21">
        <f t="shared" si="0"/>
        <v>214.8792</v>
      </c>
      <c r="P28" s="17" t="s">
        <v>96</v>
      </c>
      <c r="Q28" s="17" t="s">
        <v>46</v>
      </c>
      <c r="R28" s="17"/>
      <c r="S28" s="17" t="s">
        <v>70</v>
      </c>
      <c r="T28" s="17"/>
      <c r="U28" s="17"/>
      <c r="V28" s="17">
        <v>0.214</v>
      </c>
      <c r="W28" s="17">
        <v>179.066</v>
      </c>
    </row>
    <row r="29" spans="1:23" ht="127.5" x14ac:dyDescent="0.25">
      <c r="A29" s="14">
        <v>14</v>
      </c>
      <c r="B29" s="18"/>
      <c r="C29" s="14" t="s">
        <v>25</v>
      </c>
      <c r="D29" s="17" t="s">
        <v>97</v>
      </c>
      <c r="E29" s="17" t="s">
        <v>98</v>
      </c>
      <c r="F29" s="22" t="s">
        <v>99</v>
      </c>
      <c r="G29" s="19">
        <v>43485</v>
      </c>
      <c r="H29" s="20">
        <v>43643</v>
      </c>
      <c r="I29" s="14">
        <v>5</v>
      </c>
      <c r="J29" s="14">
        <v>0.4</v>
      </c>
      <c r="K29" s="14">
        <v>241.71600000000001</v>
      </c>
      <c r="L29" s="14">
        <v>0.55000000000000004</v>
      </c>
      <c r="M29" s="14">
        <v>0.55000000000000004</v>
      </c>
      <c r="N29" s="14"/>
      <c r="O29" s="21">
        <f t="shared" si="0"/>
        <v>320.09640000000002</v>
      </c>
      <c r="P29" s="17" t="s">
        <v>100</v>
      </c>
      <c r="Q29" s="17" t="s">
        <v>46</v>
      </c>
      <c r="R29" s="17"/>
      <c r="S29" s="20">
        <v>43643</v>
      </c>
      <c r="T29" s="17"/>
      <c r="U29" s="17"/>
      <c r="V29" s="17">
        <v>0.58599999999999997</v>
      </c>
      <c r="W29" s="17">
        <v>266.74700000000001</v>
      </c>
    </row>
    <row r="30" spans="1:23" ht="63.75" x14ac:dyDescent="0.25">
      <c r="A30" s="14">
        <v>15</v>
      </c>
      <c r="B30" s="18"/>
      <c r="C30" s="14" t="s">
        <v>25</v>
      </c>
      <c r="D30" s="17" t="s">
        <v>101</v>
      </c>
      <c r="E30" s="17" t="s">
        <v>102</v>
      </c>
      <c r="F30" s="22" t="s">
        <v>103</v>
      </c>
      <c r="G30" s="19">
        <v>43558</v>
      </c>
      <c r="H30" s="20">
        <v>43630</v>
      </c>
      <c r="I30" s="14">
        <v>5</v>
      </c>
      <c r="J30" s="14">
        <v>0.22</v>
      </c>
      <c r="K30" s="14">
        <v>14.324999999999999</v>
      </c>
      <c r="L30" s="14">
        <v>0.55000000000000004</v>
      </c>
      <c r="M30" s="14">
        <v>0.55000000000000004</v>
      </c>
      <c r="N30" s="14"/>
      <c r="O30" s="21">
        <f t="shared" si="0"/>
        <v>17.8704</v>
      </c>
      <c r="P30" s="17" t="s">
        <v>104</v>
      </c>
      <c r="Q30" s="17" t="s">
        <v>46</v>
      </c>
      <c r="R30" s="17"/>
      <c r="S30" s="20">
        <v>43630</v>
      </c>
      <c r="T30" s="17"/>
      <c r="U30" s="17"/>
      <c r="V30" s="17">
        <v>2.7E-2</v>
      </c>
      <c r="W30" s="17">
        <v>14.891999999999999</v>
      </c>
    </row>
    <row r="31" spans="1:23" ht="63.75" x14ac:dyDescent="0.25">
      <c r="A31" s="14">
        <v>16</v>
      </c>
      <c r="B31" s="18"/>
      <c r="C31" s="14" t="s">
        <v>25</v>
      </c>
      <c r="D31" s="17" t="s">
        <v>105</v>
      </c>
      <c r="E31" s="17" t="s">
        <v>106</v>
      </c>
      <c r="F31" s="22" t="s">
        <v>107</v>
      </c>
      <c r="G31" s="19">
        <v>43408</v>
      </c>
      <c r="H31" s="20">
        <v>43564</v>
      </c>
      <c r="I31" s="14">
        <v>6</v>
      </c>
      <c r="J31" s="14">
        <v>0.4</v>
      </c>
      <c r="K31" s="14">
        <v>80.951999999999998</v>
      </c>
      <c r="L31" s="14">
        <v>0.55000000000000004</v>
      </c>
      <c r="M31" s="14">
        <v>0.55000000000000004</v>
      </c>
      <c r="N31" s="14"/>
      <c r="O31" s="21">
        <f t="shared" si="0"/>
        <v>97.142399999999995</v>
      </c>
      <c r="P31" s="17" t="s">
        <v>108</v>
      </c>
      <c r="Q31" s="17" t="s">
        <v>46</v>
      </c>
      <c r="R31" s="17"/>
      <c r="S31" s="20">
        <v>43564</v>
      </c>
      <c r="T31" s="17"/>
      <c r="U31" s="17"/>
      <c r="V31" s="17">
        <v>0.121</v>
      </c>
      <c r="W31" s="17">
        <v>80.951999999999998</v>
      </c>
    </row>
    <row r="32" spans="1:23" ht="216.75" x14ac:dyDescent="0.25">
      <c r="A32" s="14">
        <v>17</v>
      </c>
      <c r="B32" s="18"/>
      <c r="C32" s="17" t="s">
        <v>109</v>
      </c>
      <c r="D32" s="17" t="s">
        <v>110</v>
      </c>
      <c r="E32" s="17" t="s">
        <v>111</v>
      </c>
      <c r="F32" s="22" t="s">
        <v>112</v>
      </c>
      <c r="G32" s="19">
        <v>43585</v>
      </c>
      <c r="H32" s="20">
        <v>43592</v>
      </c>
      <c r="I32" s="14">
        <v>15</v>
      </c>
      <c r="J32" s="14">
        <v>0.4</v>
      </c>
      <c r="K32" s="14">
        <v>43.429000000000002</v>
      </c>
      <c r="L32" s="14">
        <v>0.55000000000000004</v>
      </c>
      <c r="M32" s="14">
        <v>0.55000000000000004</v>
      </c>
      <c r="N32" s="14"/>
      <c r="O32" s="21">
        <f t="shared" si="0"/>
        <v>52.114800000000002</v>
      </c>
      <c r="P32" s="23" t="s">
        <v>113</v>
      </c>
      <c r="Q32" s="17" t="s">
        <v>46</v>
      </c>
      <c r="R32" s="17"/>
      <c r="S32" s="20">
        <v>43592</v>
      </c>
      <c r="T32" s="17"/>
      <c r="U32" s="17"/>
      <c r="V32" s="17">
        <v>0.22800000000000001</v>
      </c>
      <c r="W32" s="17">
        <v>43.429000000000002</v>
      </c>
    </row>
    <row r="33" spans="1:23" ht="63.75" x14ac:dyDescent="0.25">
      <c r="A33" s="14">
        <v>18</v>
      </c>
      <c r="B33" s="18"/>
      <c r="C33" s="14" t="s">
        <v>25</v>
      </c>
      <c r="D33" s="17" t="s">
        <v>114</v>
      </c>
      <c r="E33" s="17" t="s">
        <v>115</v>
      </c>
      <c r="F33" s="14" t="s">
        <v>116</v>
      </c>
      <c r="G33" s="19">
        <v>43658</v>
      </c>
      <c r="H33" s="14" t="s">
        <v>70</v>
      </c>
      <c r="I33" s="14">
        <v>9</v>
      </c>
      <c r="J33" s="14">
        <v>0.4</v>
      </c>
      <c r="K33" s="14">
        <v>4.5659999999999998</v>
      </c>
      <c r="L33" s="14">
        <v>0.55000000000000004</v>
      </c>
      <c r="M33" s="14">
        <v>0.55000000000000004</v>
      </c>
      <c r="N33" s="14"/>
      <c r="O33" s="21">
        <f t="shared" si="0"/>
        <v>8.9459999999999997</v>
      </c>
      <c r="P33" s="17" t="s">
        <v>117</v>
      </c>
      <c r="Q33" s="17" t="s">
        <v>118</v>
      </c>
      <c r="R33" s="17"/>
      <c r="S33" s="17" t="s">
        <v>70</v>
      </c>
      <c r="T33" s="17"/>
      <c r="U33" s="17"/>
      <c r="V33" s="17">
        <v>7.0999999999999994E-2</v>
      </c>
      <c r="W33" s="17">
        <v>7.4550000000000001</v>
      </c>
    </row>
    <row r="34" spans="1:23" ht="63.75" x14ac:dyDescent="0.25">
      <c r="A34" s="14">
        <v>19</v>
      </c>
      <c r="B34" s="18"/>
      <c r="C34" s="14" t="s">
        <v>25</v>
      </c>
      <c r="D34" s="17" t="s">
        <v>119</v>
      </c>
      <c r="E34" s="17" t="s">
        <v>120</v>
      </c>
      <c r="F34" s="14" t="s">
        <v>121</v>
      </c>
      <c r="G34" s="19">
        <v>43728</v>
      </c>
      <c r="H34" s="19">
        <v>43578</v>
      </c>
      <c r="I34" s="14">
        <v>15</v>
      </c>
      <c r="J34" s="14">
        <v>0.4</v>
      </c>
      <c r="K34" s="14">
        <v>4.4370000000000003</v>
      </c>
      <c r="L34" s="14">
        <v>0.55000000000000004</v>
      </c>
      <c r="M34" s="14">
        <v>0.55000000000000004</v>
      </c>
      <c r="N34" s="14"/>
      <c r="O34" s="21">
        <f t="shared" si="0"/>
        <v>10.557599999999999</v>
      </c>
      <c r="P34" s="17" t="s">
        <v>122</v>
      </c>
      <c r="Q34" s="17" t="s">
        <v>118</v>
      </c>
      <c r="R34" s="17"/>
      <c r="S34" s="19">
        <v>43578</v>
      </c>
      <c r="T34" s="17"/>
      <c r="U34" s="17"/>
      <c r="V34" s="17">
        <v>5.7000000000000002E-2</v>
      </c>
      <c r="W34" s="17">
        <v>8.798</v>
      </c>
    </row>
    <row r="35" spans="1:23" ht="76.5" x14ac:dyDescent="0.25">
      <c r="A35" s="14">
        <v>20</v>
      </c>
      <c r="B35" s="18"/>
      <c r="C35" s="14" t="s">
        <v>25</v>
      </c>
      <c r="D35" s="17" t="s">
        <v>123</v>
      </c>
      <c r="E35" s="17" t="s">
        <v>124</v>
      </c>
      <c r="F35" s="14" t="s">
        <v>125</v>
      </c>
      <c r="G35" s="19">
        <v>43346</v>
      </c>
      <c r="H35" s="14" t="s">
        <v>70</v>
      </c>
      <c r="I35" s="14"/>
      <c r="J35" s="14">
        <v>0.4</v>
      </c>
      <c r="K35" s="14">
        <v>6.6760000000000002</v>
      </c>
      <c r="L35" s="14">
        <v>0.55000000000000004</v>
      </c>
      <c r="M35" s="14">
        <v>0.55000000000000004</v>
      </c>
      <c r="N35" s="14"/>
      <c r="O35" s="21">
        <f t="shared" si="0"/>
        <v>13.005599999999999</v>
      </c>
      <c r="P35" s="17" t="s">
        <v>126</v>
      </c>
      <c r="Q35" s="17" t="s">
        <v>118</v>
      </c>
      <c r="R35" s="17"/>
      <c r="S35" s="17" t="s">
        <v>70</v>
      </c>
      <c r="T35" s="17"/>
      <c r="U35" s="17"/>
      <c r="V35" s="17">
        <v>1.7000000000000001E-2</v>
      </c>
      <c r="W35" s="17">
        <v>10.837999999999999</v>
      </c>
    </row>
    <row r="36" spans="1:23" ht="89.25" x14ac:dyDescent="0.25">
      <c r="A36" s="14">
        <v>21</v>
      </c>
      <c r="B36" s="18"/>
      <c r="C36" s="14" t="s">
        <v>25</v>
      </c>
      <c r="D36" s="17" t="s">
        <v>127</v>
      </c>
      <c r="E36" s="17" t="s">
        <v>128</v>
      </c>
      <c r="F36" s="14" t="s">
        <v>129</v>
      </c>
      <c r="G36" s="19">
        <v>42968</v>
      </c>
      <c r="H36" s="20">
        <v>43600</v>
      </c>
      <c r="I36" s="14">
        <v>2</v>
      </c>
      <c r="J36" s="14">
        <v>0.22</v>
      </c>
      <c r="K36" s="14"/>
      <c r="L36" s="14">
        <v>1.921</v>
      </c>
      <c r="M36" s="14">
        <v>1.921</v>
      </c>
      <c r="N36" s="14"/>
      <c r="O36" s="21">
        <f t="shared" si="0"/>
        <v>35.653199999999998</v>
      </c>
      <c r="P36" s="17" t="s">
        <v>130</v>
      </c>
      <c r="Q36" s="17" t="s">
        <v>46</v>
      </c>
      <c r="R36" s="17"/>
      <c r="S36" s="20">
        <v>43600</v>
      </c>
      <c r="T36" s="17"/>
      <c r="U36" s="17"/>
      <c r="V36" s="17">
        <v>0.34200000000000003</v>
      </c>
      <c r="W36" s="17">
        <v>29.710999999999999</v>
      </c>
    </row>
    <row r="37" spans="1:23" ht="63.75" x14ac:dyDescent="0.25">
      <c r="A37" s="14">
        <v>22</v>
      </c>
      <c r="B37" s="18"/>
      <c r="C37" s="14" t="s">
        <v>25</v>
      </c>
      <c r="D37" s="14" t="s">
        <v>131</v>
      </c>
      <c r="E37" s="17" t="s">
        <v>132</v>
      </c>
      <c r="F37" s="14" t="s">
        <v>133</v>
      </c>
      <c r="G37" s="19">
        <v>43098</v>
      </c>
      <c r="H37" s="14" t="s">
        <v>70</v>
      </c>
      <c r="I37" s="14">
        <v>15</v>
      </c>
      <c r="J37" s="14">
        <v>0.4</v>
      </c>
      <c r="K37" s="14"/>
      <c r="L37" s="14">
        <v>0.55000000000000004</v>
      </c>
      <c r="M37" s="14">
        <v>0.55000000000000004</v>
      </c>
      <c r="N37" s="14"/>
      <c r="O37" s="21">
        <f t="shared" si="0"/>
        <v>26.299199999999999</v>
      </c>
      <c r="P37" s="17" t="s">
        <v>134</v>
      </c>
      <c r="Q37" s="17" t="s">
        <v>46</v>
      </c>
      <c r="R37" s="17"/>
      <c r="S37" s="17" t="s">
        <v>70</v>
      </c>
      <c r="T37" s="17"/>
      <c r="U37" s="17"/>
      <c r="V37" s="17">
        <v>6.3E-2</v>
      </c>
      <c r="W37" s="17">
        <v>21.916</v>
      </c>
    </row>
  </sheetData>
  <mergeCells count="42">
    <mergeCell ref="T8:T15"/>
    <mergeCell ref="U8:U15"/>
    <mergeCell ref="M8:M15"/>
    <mergeCell ref="N8:N15"/>
    <mergeCell ref="O8:O15"/>
    <mergeCell ref="P8:P15"/>
    <mergeCell ref="R8:R15"/>
    <mergeCell ref="S8:S15"/>
    <mergeCell ref="G8:G15"/>
    <mergeCell ref="H8:H15"/>
    <mergeCell ref="I8:I15"/>
    <mergeCell ref="J8:J15"/>
    <mergeCell ref="K8:K15"/>
    <mergeCell ref="L8:L15"/>
    <mergeCell ref="T4:T5"/>
    <mergeCell ref="U4:U5"/>
    <mergeCell ref="V4:V5"/>
    <mergeCell ref="W4:W5"/>
    <mergeCell ref="A8:A15"/>
    <mergeCell ref="B8:B15"/>
    <mergeCell ref="C8:C15"/>
    <mergeCell ref="D8:D15"/>
    <mergeCell ref="E8:E15"/>
    <mergeCell ref="F8:F15"/>
    <mergeCell ref="M4:M5"/>
    <mergeCell ref="N4:N5"/>
    <mergeCell ref="O4:O5"/>
    <mergeCell ref="P4:Q4"/>
    <mergeCell ref="R4:R5"/>
    <mergeCell ref="S4:S5"/>
    <mergeCell ref="G4:G5"/>
    <mergeCell ref="H4:H5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F4:F5"/>
  </mergeCells>
  <pageMargins left="0.70000000000000007" right="0.70000000000000007" top="1.1437007874015752" bottom="1.1437007874015752" header="0.75000000000000011" footer="0.75000000000000011"/>
  <pageSetup paperSize="0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4.1" x14ac:dyDescent="0.25"/>
  <cols>
    <col min="1" max="1024" width="8.125" style="2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4.1" x14ac:dyDescent="0.25"/>
  <cols>
    <col min="1" max="1024" width="8.125" style="2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revision>9</cp:revision>
  <cp:lastPrinted>2019-08-13T15:33:48Z</cp:lastPrinted>
  <dcterms:created xsi:type="dcterms:W3CDTF">2019-08-14T11:55:09Z</dcterms:created>
  <dcterms:modified xsi:type="dcterms:W3CDTF">2019-08-14T11:55:09Z</dcterms:modified>
</cp:coreProperties>
</file>