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закупке'!$A$1:$W$29</definedName>
    <definedName name="Print_Area_0_0" localSheetId="0">'1. паспорт местоположение'!$A$1:$C$47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закупке'!$A$1:$W$29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J24" i="5" l="1"/>
  <c r="J30" i="5"/>
  <c r="J27" i="5"/>
  <c r="T41" i="5"/>
  <c r="T49" i="5"/>
  <c r="D41" i="5"/>
  <c r="C34" i="5"/>
  <c r="C32" i="5"/>
  <c r="C30" i="5"/>
  <c r="C24" i="5"/>
  <c r="H24" i="5"/>
  <c r="U49" i="5" l="1"/>
  <c r="D34" i="5"/>
  <c r="D30" i="5"/>
  <c r="D24" i="5"/>
  <c r="D49" i="5" l="1"/>
  <c r="D56" i="5"/>
  <c r="U56" i="5" s="1"/>
  <c r="C49" i="5"/>
  <c r="C56" i="5" s="1"/>
  <c r="T56" i="5" s="1"/>
  <c r="T47" i="5"/>
  <c r="T43" i="5"/>
  <c r="D43" i="5"/>
  <c r="C43" i="5"/>
  <c r="D35" i="5"/>
  <c r="U35" i="5" s="1"/>
  <c r="U41" i="5" s="1"/>
  <c r="U43" i="5" s="1"/>
  <c r="T39" i="5"/>
  <c r="U38" i="5"/>
  <c r="C38" i="5"/>
  <c r="U37" i="5"/>
  <c r="U36" i="5"/>
  <c r="C36" i="5"/>
  <c r="C35" i="5"/>
  <c r="T35" i="5" s="1"/>
  <c r="U34" i="5"/>
  <c r="T34" i="5"/>
  <c r="U33" i="5"/>
  <c r="U32" i="5"/>
  <c r="T32" i="5"/>
  <c r="U31" i="5"/>
  <c r="T30" i="5"/>
  <c r="U30" i="5"/>
  <c r="C52" i="5"/>
  <c r="T52" i="5" s="1"/>
  <c r="U29" i="5"/>
  <c r="U28" i="5"/>
  <c r="D27" i="5"/>
  <c r="U27" i="5" s="1"/>
  <c r="C27" i="5"/>
  <c r="T27" i="5" s="1"/>
  <c r="U26" i="5"/>
  <c r="U25" i="5"/>
  <c r="U24" i="5"/>
  <c r="T24" i="5"/>
  <c r="H35" i="5" l="1"/>
  <c r="D52" i="5"/>
  <c r="U52" i="5" s="1"/>
  <c r="A15" i="7"/>
  <c r="A12" i="7"/>
  <c r="G12" i="6"/>
  <c r="F15" i="6"/>
  <c r="F11" i="5"/>
  <c r="F14" i="5"/>
  <c r="I12" i="4"/>
  <c r="H15" i="4"/>
  <c r="C12" i="3"/>
  <c r="C15" i="3"/>
  <c r="P15" i="2"/>
  <c r="Q12" i="2"/>
  <c r="H33" i="5" l="1"/>
  <c r="T33" i="5"/>
  <c r="H31" i="5"/>
</calcChain>
</file>

<file path=xl/sharedStrings.xml><?xml version="1.0" encoding="utf-8"?>
<sst xmlns="http://schemas.openxmlformats.org/spreadsheetml/2006/main" count="1239" uniqueCount="397">
  <si>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</si>
  <si>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</si>
  <si>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</si>
  <si>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</si>
  <si>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</si>
  <si>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</si>
  <si>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</si>
  <si>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</si>
  <si>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</si>
  <si>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</si>
  <si>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</si>
  <si>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</si>
  <si>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</si>
  <si>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</si>
  <si>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</si>
  <si>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</si>
  <si>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</si>
  <si>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</si>
  <si>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</si>
  <si>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</si>
  <si>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</si>
  <si>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</si>
  <si>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</si>
  <si>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</si>
  <si>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</si>
  <si>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</si>
  <si>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</si>
  <si>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</si>
  <si>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</si>
  <si>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</si>
  <si>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</si>
  <si>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</si>
  <si>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</si>
  <si>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</si>
  <si>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</si>
  <si>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</si>
  <si>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</si>
  <si>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</si>
  <si>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</si>
  <si>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</si>
  <si>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</si>
  <si>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</si>
  <si>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</si>
  <si>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</si>
  <si>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</si>
  <si>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</si>
  <si>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</si>
  <si>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</si>
  <si>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</si>
  <si>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</si>
  <si>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</si>
  <si>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</si>
  <si>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</si>
  <si>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</si>
  <si>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</si>
  <si>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</si>
  <si>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</si>
  <si>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</si>
  <si>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</si>
  <si>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</si>
  <si>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</si>
  <si>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</si>
  <si>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</si>
  <si>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</si>
  <si>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</si>
  <si>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</si>
  <si>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</si>
  <si>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</si>
  <si>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</si>
  <si>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</si>
  <si>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</si>
  <si>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</si>
  <si>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</si>
  <si>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</si>
  <si>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</si>
  <si>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</si>
  <si>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</si>
  <si>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</si>
  <si>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</si>
  <si>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</si>
  <si>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</si>
  <si>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</si>
  <si>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</si>
  <si>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</si>
  <si>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</si>
  <si>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</si>
  <si>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</si>
  <si>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</si>
  <si>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</si>
  <si>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</si>
  <si>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</si>
  <si>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</si>
  <si>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</si>
  <si>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</si>
  <si>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</si>
  <si>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</si>
  <si>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</si>
  <si>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</si>
  <si>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</si>
  <si>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</si>
  <si>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</si>
  <si>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</si>
  <si>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</si>
  <si>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</si>
  <si>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</si>
  <si>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</si>
  <si>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</si>
  <si>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</si>
  <si>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</si>
  <si>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</si>
  <si>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</si>
  <si>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</si>
  <si>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</si>
  <si>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</si>
  <si>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</si>
  <si>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</si>
  <si>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</si>
  <si>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</si>
  <si>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</si>
  <si>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</si>
  <si>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</si>
  <si>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</si>
  <si>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</si>
  <si>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</si>
  <si>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</si>
  <si>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</si>
  <si>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</si>
  <si>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</si>
  <si>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</si>
  <si>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</si>
  <si>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</si>
  <si>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</si>
  <si>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</si>
  <si>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</si>
  <si>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</si>
  <si>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</si>
  <si>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</si>
  <si>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</si>
  <si>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</si>
  <si>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</si>
  <si>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</si>
  <si>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</si>
  <si>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</si>
  <si>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</si>
  <si>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</si>
  <si>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</si>
  <si>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</si>
  <si>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</si>
  <si>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</si>
  <si>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</si>
  <si>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</si>
  <si>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</si>
  <si>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</si>
  <si>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</si>
  <si>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</si>
  <si>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</si>
  <si>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</si>
  <si>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</si>
  <si>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</si>
  <si>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</si>
  <si>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</si>
  <si>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</si>
  <si>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</si>
  <si>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</si>
  <si>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</si>
  <si>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</si>
  <si>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</si>
  <si>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</si>
  <si>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</si>
  <si>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</si>
  <si>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</si>
  <si>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</si>
  <si>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</si>
  <si>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</si>
  <si>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</si>
  <si>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</si>
  <si>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</si>
  <si>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</si>
  <si>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</si>
  <si>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</si>
  <si>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</si>
  <si>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</si>
  <si>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</si>
  <si>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</si>
  <si>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</si>
  <si>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</si>
  <si>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</si>
  <si>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</si>
  <si>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</si>
  <si>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</si>
  <si>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</si>
  <si>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</si>
  <si>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</si>
  <si>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</si>
  <si>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</si>
  <si>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</si>
  <si>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</si>
  <si>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</si>
  <si>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</si>
  <si>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</si>
  <si>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</si>
  <si>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</si>
  <si>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</si>
  <si>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</si>
  <si>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</si>
  <si>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</si>
  <si>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</si>
  <si>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</si>
  <si>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</si>
  <si>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</si>
  <si>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</si>
  <si>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</si>
  <si>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</si>
  <si>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</si>
  <si>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</si>
  <si>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</si>
  <si>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</si>
  <si>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</si>
  <si>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</si>
  <si>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</si>
  <si>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</si>
  <si>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</si>
  <si>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</si>
  <si>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</si>
  <si>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</si>
  <si>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</si>
  <si>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</si>
  <si>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</si>
  <si>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</si>
  <si>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</si>
  <si>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</si>
  <si>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</si>
  <si>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</si>
  <si>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</si>
  <si>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</si>
  <si>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</si>
  <si>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</si>
  <si>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</si>
  <si>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</si>
  <si>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</si>
  <si>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</si>
  <si>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</si>
  <si>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</si>
  <si>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</si>
  <si>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</si>
  <si>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</si>
  <si>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</si>
  <si>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</si>
  <si>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</si>
  <si>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</si>
  <si>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</si>
  <si>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</si>
  <si>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</si>
  <si>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</si>
  <si>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</si>
  <si>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</si>
  <si>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</si>
  <si>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</si>
  <si>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</si>
  <si>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</si>
  <si>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</si>
  <si>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</si>
  <si>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</si>
  <si>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</si>
  <si>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</si>
  <si>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</si>
  <si>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</si>
  <si>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</si>
  <si>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</si>
  <si>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</si>
  <si>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</si>
  <si>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</si>
  <si>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</si>
  <si>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</si>
  <si>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</si>
  <si>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</si>
  <si>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</si>
  <si>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</si>
  <si>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</si>
  <si>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</si>
  <si>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</si>
  <si>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</si>
  <si>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</si>
  <si>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</si>
  <si>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</si>
  <si>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</si>
  <si>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</si>
  <si>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</si>
  <si>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</si>
  <si>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</si>
  <si>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</si>
  <si>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</si>
  <si>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</si>
  <si>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</si>
  <si>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</si>
  <si>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</si>
  <si>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</si>
  <si>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</si>
  <si>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</si>
  <si>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</si>
  <si>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</si>
  <si>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</si>
  <si>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Реконструкция КЛ-6кВ от ТП-3 до ТП-8</t>
  </si>
  <si>
    <t>КЛ-6кВ от ТП-3 до ТП-8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</si>
  <si>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</si>
  <si>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</si>
  <si>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</si>
  <si>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</si>
  <si>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</si>
  <si>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КЛ</t>
  </si>
  <si>
    <t xml:space="preserve">траншея </t>
  </si>
  <si>
    <t>КЛ-6кВ от ТП-3 до ТП 8</t>
  </si>
  <si>
    <t>1969</t>
  </si>
  <si>
    <t>3*50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</si>
  <si>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</si>
  <si>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</si>
  <si>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453700, Республика Башкортостан, Учалинский район, г. Учалы</t>
  </si>
  <si>
    <t>Год раскрытия информации: 2023 год</t>
  </si>
  <si>
    <t>L_UES_P99</t>
  </si>
  <si>
    <t>1,855 млн.руб</t>
  </si>
  <si>
    <t>2023 г</t>
  </si>
  <si>
    <t>Год 2023</t>
  </si>
  <si>
    <t>Реконструкция КЛ-6 кВ от ТП-3  до ТП-8 протяженностью 0,764 км</t>
  </si>
  <si>
    <t>ААШв3*95</t>
  </si>
  <si>
    <t xml:space="preserve">завершена </t>
  </si>
  <si>
    <t>1,396 млн.руб.</t>
  </si>
  <si>
    <t xml:space="preserve">3 кв </t>
  </si>
  <si>
    <t>Факт</t>
  </si>
  <si>
    <t xml:space="preserve">Факт </t>
  </si>
  <si>
    <t xml:space="preserve"> </t>
  </si>
  <si>
    <t>Сметная стоимость проекта в ценах 2023 года с НДС, млн. руб.</t>
  </si>
  <si>
    <t>АО "УЭС"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</si>
  <si>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</si>
  <si>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</si>
  <si>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</si>
  <si>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</si>
  <si>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</si>
  <si>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</si>
  <si>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</si>
  <si>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</si>
  <si>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</si>
  <si>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</si>
  <si>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</si>
  <si>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</si>
  <si>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</si>
  <si>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</si>
  <si>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</si>
  <si>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</si>
  <si>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</si>
  <si>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</si>
  <si>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</si>
  <si>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</si>
  <si>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</si>
  <si>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</si>
  <si>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</si>
  <si>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</si>
  <si>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</si>
  <si>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</si>
  <si>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</si>
  <si>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</si>
  <si>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</si>
  <si>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</si>
  <si>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</si>
  <si>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</si>
  <si>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</si>
  <si>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</si>
  <si>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</si>
  <si>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</si>
  <si>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</si>
  <si>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</si>
  <si>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</si>
  <si>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</si>
  <si>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</si>
  <si>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</si>
  <si>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</si>
  <si>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</si>
  <si>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</si>
  <si>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</si>
  <si>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</si>
  <si>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</si>
  <si>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 xml:space="preserve">коммерческое предложение </t>
  </si>
  <si>
    <t>не раскрывается в соответствии с ФЗ 223</t>
  </si>
  <si>
    <t>-</t>
  </si>
  <si>
    <t>https://223.rts-tender.ru/</t>
  </si>
  <si>
    <t>ед.поставщик</t>
  </si>
  <si>
    <t>ООО "Энергоучет"</t>
  </si>
  <si>
    <t>п.2.ч.6.1 Положения</t>
  </si>
  <si>
    <t>директор</t>
  </si>
  <si>
    <t xml:space="preserve">кабельная продукция </t>
  </si>
  <si>
    <t>запрос котировок в эл.форме</t>
  </si>
  <si>
    <t xml:space="preserve">1053,6238  1088,106  1105,570 1118,721 1121,589 1124,863 1142,384  1158,750 1166,166 1175,593 </t>
  </si>
  <si>
    <t>песок</t>
  </si>
  <si>
    <t>ИП Ахмадиев Марсель Земфирович</t>
  </si>
  <si>
    <t>78</t>
  </si>
  <si>
    <t>Кирпич</t>
  </si>
  <si>
    <t>кирпич</t>
  </si>
  <si>
    <t>ИП Зайнашева Роза Хайрулловна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</si>
</sst>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2" fillId="0" borderId="0"/>
    <xf numFmtId="0" fontId="15" fillId="0" borderId="0"/>
    <xf numFmtId="0" fontId="1" fillId="0" borderId="0"/>
    <xf numFmtId="0" fontId="29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3" fillId="0" borderId="14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 wrapText="1"/>
    </xf>
    <xf numFmtId="0" fontId="0" fillId="0" borderId="0" xfId="0" applyFont="1"/>
    <xf numFmtId="0" fontId="2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165" fontId="15" fillId="0" borderId="1" xfId="2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left" vertical="center" wrapText="1"/>
    </xf>
    <xf numFmtId="0" fontId="10" fillId="0" borderId="0" xfId="0" applyFo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right" vertical="center"/>
    </xf>
    <xf numFmtId="0" fontId="15" fillId="0" borderId="8" xfId="0" applyFont="1" applyBorder="1" applyAlignment="1">
      <alignment horizontal="justify"/>
    </xf>
    <xf numFmtId="0" fontId="15" fillId="0" borderId="8" xfId="0" applyFont="1" applyBorder="1" applyAlignment="1">
      <alignment horizontal="justify" vertical="center"/>
    </xf>
    <xf numFmtId="0" fontId="15" fillId="0" borderId="9" xfId="0" applyFont="1" applyBorder="1" applyAlignment="1">
      <alignment horizontal="justify" vertical="center"/>
    </xf>
    <xf numFmtId="0" fontId="15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vertical="top" wrapText="1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vertical="top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justify" vertical="top" wrapText="1"/>
    </xf>
    <xf numFmtId="0" fontId="15" fillId="0" borderId="8" xfId="0" applyFont="1" applyBorder="1" applyAlignment="1">
      <alignment horizontal="center" wrapText="1"/>
    </xf>
    <xf numFmtId="0" fontId="15" fillId="0" borderId="8" xfId="0" applyFont="1" applyBorder="1" applyAlignment="1">
      <alignment horizontal="justify" vertical="top" wrapText="1"/>
    </xf>
    <xf numFmtId="0" fontId="15" fillId="0" borderId="8" xfId="2" applyFont="1" applyFill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5" fillId="0" borderId="9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/>
    <xf numFmtId="0" fontId="28" fillId="0" borderId="0" xfId="3" applyFont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7" fillId="0" borderId="1" xfId="3" applyFont="1" applyBorder="1" applyAlignment="1">
      <alignment horizontal="center" vertical="center"/>
    </xf>
    <xf numFmtId="49" fontId="27" fillId="0" borderId="1" xfId="3" applyNumberFormat="1" applyFont="1" applyBorder="1" applyAlignment="1">
      <alignment horizontal="center" vertical="center" wrapText="1"/>
    </xf>
    <xf numFmtId="49" fontId="27" fillId="0" borderId="1" xfId="3" applyNumberFormat="1" applyFont="1" applyFill="1" applyBorder="1" applyAlignment="1">
      <alignment horizontal="center" vertical="center" wrapText="1"/>
    </xf>
    <xf numFmtId="0" fontId="27" fillId="0" borderId="1" xfId="3" applyFont="1" applyBorder="1" applyAlignment="1">
      <alignment horizontal="center" vertical="center" wrapText="1"/>
    </xf>
    <xf numFmtId="0" fontId="30" fillId="0" borderId="1" xfId="5" applyBorder="1" applyAlignment="1">
      <alignment horizontal="center" vertical="center" wrapText="1"/>
    </xf>
    <xf numFmtId="14" fontId="27" fillId="0" borderId="1" xfId="3" applyNumberFormat="1" applyFont="1" applyBorder="1" applyAlignment="1">
      <alignment horizontal="center" vertical="center"/>
    </xf>
    <xf numFmtId="1" fontId="27" fillId="0" borderId="1" xfId="3" applyNumberFormat="1" applyFont="1" applyFill="1" applyBorder="1" applyAlignment="1">
      <alignment horizontal="center" vertical="center"/>
    </xf>
    <xf numFmtId="1" fontId="27" fillId="0" borderId="1" xfId="3" applyNumberFormat="1" applyFont="1" applyBorder="1" applyAlignment="1">
      <alignment horizontal="center" vertical="center"/>
    </xf>
    <xf numFmtId="2" fontId="27" fillId="0" borderId="1" xfId="3" applyNumberFormat="1" applyFont="1" applyBorder="1" applyAlignment="1">
      <alignment horizontal="center" vertical="center"/>
    </xf>
    <xf numFmtId="165" fontId="27" fillId="0" borderId="1" xfId="3" applyNumberFormat="1" applyFont="1" applyBorder="1" applyAlignment="1">
      <alignment horizontal="center" vertical="center"/>
    </xf>
    <xf numFmtId="0" fontId="27" fillId="0" borderId="1" xfId="3" applyNumberFormat="1" applyFont="1" applyFill="1" applyBorder="1" applyAlignment="1">
      <alignment horizontal="center" vertical="center" wrapText="1"/>
    </xf>
    <xf numFmtId="49" fontId="27" fillId="0" borderId="1" xfId="3" applyNumberFormat="1" applyFont="1" applyFill="1" applyBorder="1" applyAlignment="1">
      <alignment horizontal="center" vertical="center"/>
    </xf>
    <xf numFmtId="14" fontId="27" fillId="0" borderId="1" xfId="3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27" fillId="0" borderId="6" xfId="3" applyFont="1" applyFill="1" applyBorder="1" applyAlignment="1">
      <alignment horizontal="center" vertical="center" wrapText="1"/>
    </xf>
    <xf numFmtId="0" fontId="27" fillId="0" borderId="7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2" fillId="0" borderId="6" xfId="4" applyFont="1" applyFill="1" applyBorder="1" applyAlignment="1">
      <alignment horizontal="center" vertical="center" textRotation="90" wrapText="1"/>
    </xf>
    <xf numFmtId="0" fontId="12" fillId="0" borderId="3" xfId="4" applyFont="1" applyFill="1" applyBorder="1" applyAlignment="1">
      <alignment horizontal="center" vertical="center" textRotation="90" wrapText="1"/>
    </xf>
    <xf numFmtId="0" fontId="19" fillId="0" borderId="6" xfId="2" applyFont="1" applyFill="1" applyBorder="1" applyAlignment="1">
      <alignment horizontal="center" vertical="center" textRotation="90" wrapText="1"/>
    </xf>
    <xf numFmtId="0" fontId="19" fillId="0" borderId="3" xfId="2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27" fillId="0" borderId="2" xfId="3" applyFont="1" applyFill="1" applyBorder="1" applyAlignment="1">
      <alignment horizontal="center" vertical="center" wrapText="1"/>
    </xf>
    <xf numFmtId="0" fontId="27" fillId="0" borderId="15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 applyProtection="1">
      <alignment horizontal="center" vertical="center" wrapText="1"/>
    </xf>
    <xf numFmtId="0" fontId="19" fillId="0" borderId="3" xfId="3" applyFont="1" applyFill="1" applyBorder="1" applyAlignment="1" applyProtection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 applyProtection="1">
      <alignment horizontal="center" vertical="center" textRotation="90" wrapText="1"/>
    </xf>
    <xf numFmtId="0" fontId="19" fillId="0" borderId="7" xfId="3" applyFont="1" applyFill="1" applyBorder="1" applyAlignment="1" applyProtection="1">
      <alignment horizontal="center" vertical="center" textRotation="90" wrapText="1"/>
    </xf>
    <xf numFmtId="0" fontId="19" fillId="0" borderId="3" xfId="3" applyFont="1" applyFill="1" applyBorder="1" applyAlignment="1" applyProtection="1">
      <alignment horizontal="center" vertical="center" textRotation="90" wrapText="1"/>
    </xf>
    <xf numFmtId="0" fontId="27" fillId="0" borderId="7" xfId="3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5" fillId="0" borderId="9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3" xfId="2"/>
    <cellStyle name="Обычный 5" xfId="4"/>
    <cellStyle name="Обычный 6 2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portal.r-e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31" zoomScale="75" zoomScaleNormal="100" zoomScalePageLayoutView="75" workbookViewId="0">
      <selection activeCell="C39" sqref="C3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0" t="s">
        <v>317</v>
      </c>
      <c r="B5" s="140"/>
      <c r="C5" s="14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1" t="s">
        <v>3</v>
      </c>
      <c r="B7" s="141"/>
      <c r="C7" s="14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2" t="s">
        <v>4</v>
      </c>
      <c r="B9" s="142"/>
      <c r="C9" s="14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3" t="s">
        <v>5</v>
      </c>
      <c r="B10" s="143"/>
      <c r="C10" s="14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78"/>
      <c r="C12" s="78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3" t="s">
        <v>6</v>
      </c>
      <c r="B13" s="143"/>
      <c r="C13" s="14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40" t="s">
        <v>302</v>
      </c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3" t="s">
        <v>7</v>
      </c>
      <c r="B16" s="143"/>
      <c r="C16" s="14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5" t="s">
        <v>8</v>
      </c>
      <c r="B18" s="145"/>
      <c r="C18" s="14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44" t="s">
        <v>301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82" t="s">
        <v>322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304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304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304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305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60</v>
      </c>
      <c r="B43" s="24" t="s">
        <v>61</v>
      </c>
      <c r="C43" s="31" t="s">
        <v>306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62</v>
      </c>
      <c r="B44" s="24" t="s">
        <v>63</v>
      </c>
      <c r="C44" s="30" t="s">
        <v>305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8.75" customHeight="1" x14ac:dyDescent="0.25">
      <c r="A45" s="144"/>
      <c r="B45" s="144"/>
      <c r="C45" s="144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5.75" customHeight="1" x14ac:dyDescent="0.25">
      <c r="A46" s="21" t="s">
        <v>64</v>
      </c>
      <c r="B46" s="24" t="s">
        <v>307</v>
      </c>
      <c r="C46" s="83" t="s">
        <v>319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1.25" customHeight="1" x14ac:dyDescent="0.25">
      <c r="A47" s="21" t="s">
        <v>65</v>
      </c>
      <c r="B47" s="24" t="s">
        <v>66</v>
      </c>
      <c r="C47" s="32" t="s">
        <v>20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9">
    <mergeCell ref="A5:C5"/>
    <mergeCell ref="A7:C7"/>
    <mergeCell ref="A9:C9"/>
    <mergeCell ref="A10:C10"/>
    <mergeCell ref="A45:C45"/>
    <mergeCell ref="A13:C13"/>
    <mergeCell ref="A16:C16"/>
    <mergeCell ref="A18:C18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4" zoomScale="75" zoomScaleNormal="100" zoomScalePageLayoutView="75" workbookViewId="0">
      <selection activeCell="L26" sqref="L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40" t="s">
        <v>317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1" t="s">
        <v>3</v>
      </c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2" t="s">
        <v>4</v>
      </c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</row>
    <row r="10" spans="1:27" ht="18.75" customHeight="1" x14ac:dyDescent="0.25">
      <c r="E10" s="143" t="s">
        <v>5</v>
      </c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 t="str">
        <f>'1. паспорт местоположение'!C12</f>
        <v>L_UES_P99</v>
      </c>
      <c r="R12" s="78"/>
      <c r="S12" s="78"/>
      <c r="T12" s="78"/>
      <c r="U12" s="78"/>
      <c r="V12" s="78"/>
      <c r="W12" s="78"/>
      <c r="X12" s="78"/>
      <c r="Y12" s="78"/>
    </row>
    <row r="13" spans="1:27" ht="18.75" customHeight="1" x14ac:dyDescent="0.25">
      <c r="E13" s="143" t="s">
        <v>6</v>
      </c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 t="str">
        <f>'1. паспорт местоположение'!B15</f>
        <v>Реконструкция КЛ-6кВ от ТП-3 до ТП-8</v>
      </c>
      <c r="Q15" s="76"/>
      <c r="R15" s="76"/>
      <c r="S15" s="76"/>
      <c r="T15" s="76"/>
      <c r="U15" s="76"/>
      <c r="V15" s="76"/>
      <c r="W15" s="76"/>
      <c r="X15" s="76"/>
      <c r="Y15" s="76"/>
    </row>
    <row r="16" spans="1:27" ht="15" customHeight="1" x14ac:dyDescent="0.25">
      <c r="A16" s="13"/>
      <c r="B16" s="13"/>
      <c r="C16" s="13"/>
      <c r="D16" s="13"/>
      <c r="E16" s="143" t="s">
        <v>7</v>
      </c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</row>
    <row r="19" spans="1:27" ht="25.5" customHeight="1" x14ac:dyDescent="0.25">
      <c r="A19" s="142" t="s">
        <v>67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</row>
    <row r="20" spans="1:27" s="34" customFormat="1" ht="21" customHeight="1" x14ac:dyDescent="0.25"/>
    <row r="21" spans="1:27" ht="15.75" customHeight="1" x14ac:dyDescent="0.25">
      <c r="A21" s="149" t="s">
        <v>9</v>
      </c>
      <c r="B21" s="149" t="s">
        <v>68</v>
      </c>
      <c r="C21" s="149"/>
      <c r="D21" s="149" t="s">
        <v>69</v>
      </c>
      <c r="E21" s="149"/>
      <c r="F21" s="149" t="s">
        <v>70</v>
      </c>
      <c r="G21" s="149"/>
      <c r="H21" s="149"/>
      <c r="I21" s="149"/>
      <c r="J21" s="149" t="s">
        <v>71</v>
      </c>
      <c r="K21" s="149" t="s">
        <v>72</v>
      </c>
      <c r="L21" s="149"/>
      <c r="M21" s="149" t="s">
        <v>73</v>
      </c>
      <c r="N21" s="149"/>
      <c r="O21" s="149" t="s">
        <v>74</v>
      </c>
      <c r="P21" s="149"/>
      <c r="Q21" s="149" t="s">
        <v>75</v>
      </c>
      <c r="R21" s="149"/>
      <c r="S21" s="149" t="s">
        <v>76</v>
      </c>
      <c r="T21" s="149" t="s">
        <v>77</v>
      </c>
      <c r="U21" s="149" t="s">
        <v>78</v>
      </c>
      <c r="V21" s="149" t="s">
        <v>79</v>
      </c>
      <c r="W21" s="149"/>
      <c r="X21" s="150" t="s">
        <v>80</v>
      </c>
      <c r="Y21" s="150"/>
      <c r="Z21" s="150" t="s">
        <v>81</v>
      </c>
      <c r="AA21" s="150"/>
    </row>
    <row r="22" spans="1:27" ht="216" customHeight="1" x14ac:dyDescent="0.25">
      <c r="A22" s="149"/>
      <c r="B22" s="149"/>
      <c r="C22" s="149"/>
      <c r="D22" s="149"/>
      <c r="E22" s="149"/>
      <c r="F22" s="149" t="s">
        <v>82</v>
      </c>
      <c r="G22" s="149"/>
      <c r="H22" s="149" t="s">
        <v>83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49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80"/>
      <c r="B25" s="149" t="s">
        <v>311</v>
      </c>
      <c r="C25" s="149"/>
      <c r="D25" s="149" t="s">
        <v>311</v>
      </c>
      <c r="E25" s="149"/>
      <c r="F25" s="149" t="s">
        <v>308</v>
      </c>
      <c r="G25" s="149"/>
      <c r="H25" s="149"/>
      <c r="I25" s="149"/>
      <c r="J25" s="39" t="s">
        <v>312</v>
      </c>
      <c r="K25" s="80">
        <v>1</v>
      </c>
      <c r="L25" s="81">
        <v>1</v>
      </c>
      <c r="M25" s="40" t="s">
        <v>313</v>
      </c>
      <c r="N25" s="40" t="s">
        <v>323</v>
      </c>
      <c r="O25" s="80" t="s">
        <v>309</v>
      </c>
      <c r="P25" s="81" t="s">
        <v>309</v>
      </c>
      <c r="Q25" s="81">
        <v>0.99</v>
      </c>
      <c r="R25" s="41">
        <v>0.76400000000000001</v>
      </c>
      <c r="S25" s="80">
        <v>2023</v>
      </c>
      <c r="T25" s="80"/>
      <c r="U25" s="39"/>
      <c r="V25" s="147" t="s">
        <v>310</v>
      </c>
      <c r="W25" s="148"/>
      <c r="X25" s="35"/>
      <c r="Y25" s="35"/>
      <c r="Z25" s="38"/>
      <c r="AA25" s="38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1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0" t="s">
        <v>317</v>
      </c>
      <c r="B5" s="140"/>
      <c r="C5" s="14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1" t="s">
        <v>3</v>
      </c>
      <c r="B7" s="141"/>
      <c r="C7" s="14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1"/>
      <c r="B8" s="141"/>
      <c r="C8" s="14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2" t="s">
        <v>4</v>
      </c>
      <c r="B9" s="142"/>
      <c r="C9" s="14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3" t="s">
        <v>5</v>
      </c>
      <c r="B10" s="143"/>
      <c r="C10" s="14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1"/>
      <c r="B11" s="141"/>
      <c r="C11" s="14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79"/>
      <c r="C12" s="79" t="str">
        <f>'1. паспорт местоположение'!C12</f>
        <v>L_UES_P99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3" t="s">
        <v>6</v>
      </c>
      <c r="B13" s="143"/>
      <c r="C13" s="14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1"/>
      <c r="B14" s="151"/>
      <c r="C14" s="15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76"/>
      <c r="C15" s="76" t="str">
        <f>'1. паспорт местоположение'!B15</f>
        <v>Реконструкция КЛ-6кВ от ТП-3 до ТП-8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3" t="s">
        <v>7</v>
      </c>
      <c r="B16" s="143"/>
      <c r="C16" s="14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1"/>
      <c r="B17" s="151"/>
      <c r="C17" s="15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5" t="s">
        <v>90</v>
      </c>
      <c r="B18" s="145"/>
      <c r="C18" s="14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91</v>
      </c>
      <c r="C22" s="44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83" t="s">
        <v>314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82" t="s">
        <v>322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84" t="s">
        <v>325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83" t="s">
        <v>315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84" t="s">
        <v>320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84" t="s">
        <v>320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84" t="s">
        <v>324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view="pageBreakPreview" topLeftCell="A46" zoomScale="75" zoomScaleNormal="100" zoomScalePageLayoutView="75" workbookViewId="0">
      <selection activeCell="H53" sqref="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3" t="s">
        <v>0</v>
      </c>
    </row>
    <row r="2" spans="1:44" ht="18.75" x14ac:dyDescent="0.3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4" t="s">
        <v>1</v>
      </c>
    </row>
    <row r="3" spans="1:44" ht="18.75" x14ac:dyDescent="0.3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4" t="s">
        <v>2</v>
      </c>
    </row>
    <row r="4" spans="1:44" ht="18.75" x14ac:dyDescent="0.3">
      <c r="A4" s="89"/>
      <c r="B4" s="89"/>
      <c r="C4" s="89"/>
      <c r="D4" s="89"/>
      <c r="E4" s="89"/>
      <c r="F4" s="89"/>
      <c r="G4" s="89"/>
      <c r="H4" s="89"/>
      <c r="I4" s="89"/>
      <c r="J4" s="89"/>
      <c r="K4" s="4"/>
      <c r="L4" s="89"/>
    </row>
    <row r="5" spans="1:44" ht="15.75" x14ac:dyDescent="0.25">
      <c r="A5" s="156" t="s">
        <v>317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A6" s="89"/>
      <c r="B6" s="89"/>
      <c r="C6" s="89"/>
      <c r="D6" s="89"/>
      <c r="E6" s="89"/>
      <c r="F6" s="89"/>
      <c r="G6" s="89"/>
      <c r="H6" s="89"/>
      <c r="I6" s="89"/>
      <c r="J6" s="89"/>
      <c r="K6" s="4"/>
      <c r="L6" s="89"/>
    </row>
    <row r="7" spans="1:44" ht="18.75" x14ac:dyDescent="0.25">
      <c r="A7" s="151" t="s">
        <v>3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</row>
    <row r="8" spans="1:44" ht="18.75" x14ac:dyDescent="0.25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</row>
    <row r="9" spans="1:44" ht="18.75" x14ac:dyDescent="0.25">
      <c r="A9" s="157" t="s">
        <v>4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 ht="15.75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 x14ac:dyDescent="0.25">
      <c r="A11" s="15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44" ht="18.75" x14ac:dyDescent="0.25">
      <c r="A12" s="89"/>
      <c r="B12" s="59"/>
      <c r="C12" s="59"/>
      <c r="D12" s="59"/>
      <c r="E12" s="59"/>
      <c r="F12" s="59"/>
      <c r="G12" s="59"/>
      <c r="H12" s="59"/>
      <c r="I12" s="59" t="str">
        <f>'1. паспорт местоположение'!C12</f>
        <v>L_UES_P99</v>
      </c>
      <c r="J12" s="59"/>
      <c r="K12" s="59"/>
      <c r="L12" s="59"/>
    </row>
    <row r="13" spans="1:44" ht="15.75" x14ac:dyDescent="0.25">
      <c r="A13" s="143" t="s">
        <v>6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x14ac:dyDescent="0.25">
      <c r="A15" s="89"/>
      <c r="B15" s="90"/>
      <c r="C15" s="90"/>
      <c r="D15" s="90"/>
      <c r="E15" s="90"/>
      <c r="F15" s="90"/>
      <c r="G15" s="90"/>
      <c r="H15" s="90" t="str">
        <f>'1. паспорт местоположение'!B15</f>
        <v>Реконструкция КЛ-6кВ от ТП-3 до ТП-8</v>
      </c>
      <c r="I15" s="89"/>
      <c r="J15" s="90"/>
      <c r="K15" s="90"/>
      <c r="L15" s="90"/>
    </row>
    <row r="16" spans="1:44" ht="15.75" x14ac:dyDescent="0.25">
      <c r="A16" s="143" t="s">
        <v>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 x14ac:dyDescent="0.25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91"/>
    </row>
    <row r="18" spans="1:12" ht="15.75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45"/>
      <c r="L18" s="89"/>
    </row>
    <row r="19" spans="1:12" ht="15.75" customHeight="1" x14ac:dyDescent="0.25">
      <c r="A19" s="152" t="s">
        <v>102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53" t="s">
        <v>103</v>
      </c>
      <c r="B21" s="153" t="s">
        <v>104</v>
      </c>
      <c r="C21" s="154" t="s">
        <v>105</v>
      </c>
      <c r="D21" s="154"/>
      <c r="E21" s="154"/>
      <c r="F21" s="154"/>
      <c r="G21" s="154"/>
      <c r="H21" s="154"/>
      <c r="I21" s="153" t="s">
        <v>106</v>
      </c>
      <c r="J21" s="153" t="s">
        <v>107</v>
      </c>
      <c r="K21" s="153" t="s">
        <v>108</v>
      </c>
      <c r="L21" s="153" t="s">
        <v>109</v>
      </c>
    </row>
    <row r="22" spans="1:12" ht="58.5" customHeight="1" x14ac:dyDescent="0.25">
      <c r="A22" s="153"/>
      <c r="B22" s="153"/>
      <c r="C22" s="155" t="s">
        <v>110</v>
      </c>
      <c r="D22" s="155"/>
      <c r="E22" s="92"/>
      <c r="F22" s="93"/>
      <c r="G22" s="155" t="s">
        <v>327</v>
      </c>
      <c r="H22" s="155"/>
      <c r="I22" s="153"/>
      <c r="J22" s="153"/>
      <c r="K22" s="153"/>
      <c r="L22" s="153"/>
    </row>
    <row r="23" spans="1:12" ht="47.25" x14ac:dyDescent="0.25">
      <c r="A23" s="153"/>
      <c r="B23" s="153"/>
      <c r="C23" s="48" t="s">
        <v>111</v>
      </c>
      <c r="D23" s="48" t="s">
        <v>112</v>
      </c>
      <c r="E23" s="48" t="s">
        <v>111</v>
      </c>
      <c r="F23" s="48" t="s">
        <v>112</v>
      </c>
      <c r="G23" s="48" t="s">
        <v>111</v>
      </c>
      <c r="H23" s="48" t="s">
        <v>112</v>
      </c>
      <c r="I23" s="153"/>
      <c r="J23" s="153"/>
      <c r="K23" s="153"/>
      <c r="L23" s="153"/>
    </row>
    <row r="24" spans="1:12" ht="15.75" x14ac:dyDescent="0.25">
      <c r="A24" s="44">
        <v>1</v>
      </c>
      <c r="B24" s="44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</row>
    <row r="25" spans="1:12" ht="15.75" x14ac:dyDescent="0.25">
      <c r="A25" s="48">
        <v>1</v>
      </c>
      <c r="B25" s="50" t="s">
        <v>113</v>
      </c>
      <c r="C25" s="85">
        <v>2022</v>
      </c>
      <c r="D25" s="85">
        <v>2022</v>
      </c>
      <c r="E25" s="85">
        <v>2020</v>
      </c>
      <c r="F25" s="85">
        <v>2020</v>
      </c>
      <c r="G25" s="85">
        <v>2023</v>
      </c>
      <c r="H25" s="85" t="s">
        <v>326</v>
      </c>
      <c r="I25" s="48"/>
      <c r="J25" s="48"/>
      <c r="K25" s="49"/>
      <c r="L25" s="94"/>
    </row>
    <row r="26" spans="1:12" ht="21.75" customHeight="1" x14ac:dyDescent="0.25">
      <c r="A26" s="48" t="s">
        <v>114</v>
      </c>
      <c r="B26" s="50" t="s">
        <v>115</v>
      </c>
      <c r="C26" s="44"/>
      <c r="D26" s="44"/>
      <c r="E26" s="48"/>
      <c r="F26" s="48"/>
      <c r="G26" s="44"/>
      <c r="H26" s="44"/>
      <c r="I26" s="48"/>
      <c r="J26" s="48"/>
      <c r="K26" s="49"/>
      <c r="L26" s="49"/>
    </row>
    <row r="27" spans="1:12" s="51" customFormat="1" ht="39" customHeight="1" x14ac:dyDescent="0.25">
      <c r="A27" s="48" t="s">
        <v>116</v>
      </c>
      <c r="B27" s="50" t="s">
        <v>117</v>
      </c>
      <c r="C27" s="44"/>
      <c r="D27" s="44"/>
      <c r="E27" s="48"/>
      <c r="F27" s="48"/>
      <c r="G27" s="44"/>
      <c r="H27" s="44"/>
      <c r="I27" s="48"/>
      <c r="J27" s="48"/>
      <c r="K27" s="49"/>
      <c r="L27" s="49"/>
    </row>
    <row r="28" spans="1:12" s="51" customFormat="1" ht="70.5" customHeight="1" x14ac:dyDescent="0.25">
      <c r="A28" s="48" t="s">
        <v>118</v>
      </c>
      <c r="B28" s="50" t="s">
        <v>119</v>
      </c>
      <c r="C28" s="44"/>
      <c r="D28" s="44"/>
      <c r="E28" s="48"/>
      <c r="F28" s="48"/>
      <c r="G28" s="44"/>
      <c r="H28" s="44"/>
      <c r="I28" s="48"/>
      <c r="J28" s="48"/>
      <c r="K28" s="49"/>
      <c r="L28" s="49"/>
    </row>
    <row r="29" spans="1:12" s="51" customFormat="1" ht="54" customHeight="1" x14ac:dyDescent="0.25">
      <c r="A29" s="48" t="s">
        <v>120</v>
      </c>
      <c r="B29" s="50" t="s">
        <v>121</v>
      </c>
      <c r="C29" s="44"/>
      <c r="D29" s="44"/>
      <c r="E29" s="48"/>
      <c r="F29" s="48"/>
      <c r="G29" s="44"/>
      <c r="H29" s="44"/>
      <c r="I29" s="48"/>
      <c r="J29" s="48"/>
      <c r="K29" s="49"/>
      <c r="L29" s="49"/>
    </row>
    <row r="30" spans="1:12" ht="42" customHeight="1" x14ac:dyDescent="0.25">
      <c r="A30" s="48" t="s">
        <v>122</v>
      </c>
      <c r="B30" s="50" t="s">
        <v>123</v>
      </c>
      <c r="C30" s="44"/>
      <c r="D30" s="44"/>
      <c r="E30" s="48"/>
      <c r="F30" s="48"/>
      <c r="G30" s="44"/>
      <c r="H30" s="44"/>
      <c r="I30" s="48"/>
      <c r="J30" s="48"/>
      <c r="K30" s="48"/>
      <c r="L30" s="48"/>
    </row>
    <row r="31" spans="1:12" ht="37.5" customHeight="1" x14ac:dyDescent="0.25">
      <c r="A31" s="48" t="s">
        <v>124</v>
      </c>
      <c r="B31" s="52" t="s">
        <v>125</v>
      </c>
      <c r="C31" s="44"/>
      <c r="D31" s="44"/>
      <c r="E31" s="48"/>
      <c r="F31" s="48"/>
      <c r="G31" s="44"/>
      <c r="H31" s="44"/>
      <c r="I31" s="48"/>
      <c r="J31" s="48"/>
      <c r="K31" s="48"/>
      <c r="L31" s="48"/>
    </row>
    <row r="32" spans="1:12" ht="31.5" x14ac:dyDescent="0.25">
      <c r="A32" s="48" t="s">
        <v>126</v>
      </c>
      <c r="B32" s="52" t="s">
        <v>127</v>
      </c>
      <c r="C32" s="44"/>
      <c r="D32" s="44"/>
      <c r="E32" s="48"/>
      <c r="F32" s="48"/>
      <c r="G32" s="44"/>
      <c r="H32" s="44"/>
      <c r="I32" s="48"/>
      <c r="J32" s="48"/>
      <c r="K32" s="48"/>
      <c r="L32" s="48"/>
    </row>
    <row r="33" spans="1:12" ht="37.5" customHeight="1" x14ac:dyDescent="0.25">
      <c r="A33" s="48" t="s">
        <v>128</v>
      </c>
      <c r="B33" s="52" t="s">
        <v>129</v>
      </c>
      <c r="C33" s="44"/>
      <c r="D33" s="44"/>
      <c r="E33" s="48"/>
      <c r="F33" s="48"/>
      <c r="G33" s="44"/>
      <c r="H33" s="44"/>
      <c r="I33" s="48"/>
      <c r="J33" s="48"/>
      <c r="K33" s="48"/>
      <c r="L33" s="48"/>
    </row>
    <row r="34" spans="1:12" ht="47.25" customHeight="1" x14ac:dyDescent="0.25">
      <c r="A34" s="48" t="s">
        <v>130</v>
      </c>
      <c r="B34" s="52" t="s">
        <v>131</v>
      </c>
      <c r="C34" s="44"/>
      <c r="D34" s="44"/>
      <c r="E34" s="48"/>
      <c r="F34" s="48"/>
      <c r="G34" s="44"/>
      <c r="H34" s="44"/>
      <c r="I34" s="48"/>
      <c r="J34" s="48"/>
      <c r="K34" s="48"/>
      <c r="L34" s="48"/>
    </row>
    <row r="35" spans="1:12" ht="49.5" customHeight="1" x14ac:dyDescent="0.25">
      <c r="A35" s="48" t="s">
        <v>132</v>
      </c>
      <c r="B35" s="52" t="s">
        <v>133</v>
      </c>
      <c r="C35" s="44"/>
      <c r="D35" s="44"/>
      <c r="E35" s="48"/>
      <c r="F35" s="48"/>
      <c r="G35" s="44"/>
      <c r="H35" s="44"/>
      <c r="I35" s="48"/>
      <c r="J35" s="48"/>
      <c r="K35" s="48"/>
      <c r="L35" s="48"/>
    </row>
    <row r="36" spans="1:12" ht="37.5" customHeight="1" x14ac:dyDescent="0.25">
      <c r="A36" s="48" t="s">
        <v>134</v>
      </c>
      <c r="B36" s="52" t="s">
        <v>135</v>
      </c>
      <c r="C36" s="44"/>
      <c r="D36" s="44"/>
      <c r="E36" s="48"/>
      <c r="F36" s="48"/>
      <c r="G36" s="44"/>
      <c r="H36" s="44"/>
      <c r="I36" s="48"/>
      <c r="J36" s="48"/>
      <c r="K36" s="48"/>
      <c r="L36" s="48"/>
    </row>
    <row r="37" spans="1:12" ht="15.75" x14ac:dyDescent="0.25">
      <c r="A37" s="48" t="s">
        <v>136</v>
      </c>
      <c r="B37" s="52" t="s">
        <v>137</v>
      </c>
      <c r="C37" s="53"/>
      <c r="D37" s="54"/>
      <c r="E37" s="55"/>
      <c r="F37" s="49"/>
      <c r="G37" s="56"/>
      <c r="H37" s="54"/>
      <c r="I37" s="44"/>
      <c r="J37" s="44"/>
      <c r="K37" s="49"/>
      <c r="L37" s="49"/>
    </row>
    <row r="38" spans="1:12" ht="15.75" x14ac:dyDescent="0.25">
      <c r="A38" s="48" t="s">
        <v>138</v>
      </c>
      <c r="B38" s="50" t="s">
        <v>139</v>
      </c>
      <c r="C38" s="85">
        <v>2022</v>
      </c>
      <c r="D38" s="85">
        <v>2022</v>
      </c>
      <c r="E38" s="85">
        <v>2020</v>
      </c>
      <c r="F38" s="85">
        <v>2020</v>
      </c>
      <c r="G38" s="85">
        <v>2023</v>
      </c>
      <c r="H38" s="85" t="s">
        <v>326</v>
      </c>
      <c r="I38" s="44"/>
      <c r="J38" s="44"/>
      <c r="K38" s="49"/>
      <c r="L38" s="49"/>
    </row>
    <row r="39" spans="1:12" ht="78.75" x14ac:dyDescent="0.25">
      <c r="A39" s="48">
        <v>2</v>
      </c>
      <c r="B39" s="52" t="s">
        <v>140</v>
      </c>
      <c r="C39" s="85">
        <v>2022</v>
      </c>
      <c r="D39" s="85">
        <v>2022</v>
      </c>
      <c r="E39" s="85">
        <v>2020</v>
      </c>
      <c r="F39" s="85">
        <v>2020</v>
      </c>
      <c r="G39" s="85">
        <v>2023</v>
      </c>
      <c r="H39" s="85" t="s">
        <v>326</v>
      </c>
      <c r="I39" s="44"/>
      <c r="J39" s="44"/>
      <c r="K39" s="49"/>
      <c r="L39" s="49"/>
    </row>
    <row r="40" spans="1:12" ht="33.75" customHeight="1" x14ac:dyDescent="0.25">
      <c r="A40" s="48" t="s">
        <v>141</v>
      </c>
      <c r="B40" s="52" t="s">
        <v>142</v>
      </c>
      <c r="C40" s="85" t="s">
        <v>304</v>
      </c>
      <c r="D40" s="85" t="s">
        <v>304</v>
      </c>
      <c r="E40" s="85" t="s">
        <v>304</v>
      </c>
      <c r="F40" s="85" t="s">
        <v>304</v>
      </c>
      <c r="G40" s="85" t="s">
        <v>304</v>
      </c>
      <c r="H40" s="54"/>
      <c r="I40" s="44"/>
      <c r="J40" s="44"/>
      <c r="K40" s="49"/>
      <c r="L40" s="49"/>
    </row>
    <row r="41" spans="1:12" ht="63" customHeight="1" x14ac:dyDescent="0.25">
      <c r="A41" s="48" t="s">
        <v>143</v>
      </c>
      <c r="B41" s="50" t="s">
        <v>144</v>
      </c>
      <c r="C41" s="85">
        <v>2022</v>
      </c>
      <c r="D41" s="85">
        <v>2022</v>
      </c>
      <c r="E41" s="85">
        <v>2020</v>
      </c>
      <c r="F41" s="85">
        <v>2020</v>
      </c>
      <c r="G41" s="85">
        <v>2023</v>
      </c>
      <c r="H41" s="85" t="s">
        <v>326</v>
      </c>
      <c r="I41" s="44"/>
      <c r="J41" s="44"/>
      <c r="K41" s="49"/>
      <c r="L41" s="49"/>
    </row>
    <row r="42" spans="1:12" ht="58.5" customHeight="1" x14ac:dyDescent="0.25">
      <c r="A42" s="48">
        <v>3</v>
      </c>
      <c r="B42" s="52" t="s">
        <v>145</v>
      </c>
      <c r="C42" s="85">
        <v>2022</v>
      </c>
      <c r="D42" s="85">
        <v>2022</v>
      </c>
      <c r="E42" s="85">
        <v>2020</v>
      </c>
      <c r="F42" s="85">
        <v>2020</v>
      </c>
      <c r="G42" s="85">
        <v>2023</v>
      </c>
      <c r="H42" s="85" t="s">
        <v>326</v>
      </c>
      <c r="I42" s="44"/>
      <c r="J42" s="44"/>
      <c r="K42" s="49"/>
      <c r="L42" s="49"/>
    </row>
    <row r="43" spans="1:12" ht="34.5" customHeight="1" x14ac:dyDescent="0.25">
      <c r="A43" s="48" t="s">
        <v>146</v>
      </c>
      <c r="B43" s="52" t="s">
        <v>147</v>
      </c>
      <c r="C43" s="85" t="s">
        <v>304</v>
      </c>
      <c r="D43" s="85" t="s">
        <v>304</v>
      </c>
      <c r="E43" s="85" t="s">
        <v>304</v>
      </c>
      <c r="F43" s="85" t="s">
        <v>304</v>
      </c>
      <c r="G43" s="85" t="s">
        <v>304</v>
      </c>
      <c r="H43" s="53"/>
      <c r="I43" s="44"/>
      <c r="J43" s="44"/>
      <c r="K43" s="49"/>
      <c r="L43" s="49"/>
    </row>
    <row r="44" spans="1:12" ht="24.75" customHeight="1" x14ac:dyDescent="0.25">
      <c r="A44" s="48" t="s">
        <v>148</v>
      </c>
      <c r="B44" s="52" t="s">
        <v>149</v>
      </c>
      <c r="C44" s="85" t="s">
        <v>304</v>
      </c>
      <c r="D44" s="85" t="s">
        <v>304</v>
      </c>
      <c r="E44" s="85" t="s">
        <v>304</v>
      </c>
      <c r="F44" s="85" t="s">
        <v>304</v>
      </c>
      <c r="G44" s="85" t="s">
        <v>304</v>
      </c>
      <c r="H44" s="54"/>
      <c r="I44" s="44"/>
      <c r="J44" s="44"/>
      <c r="K44" s="49"/>
      <c r="L44" s="49"/>
    </row>
    <row r="45" spans="1:12" ht="90.75" customHeight="1" x14ac:dyDescent="0.25">
      <c r="A45" s="48" t="s">
        <v>150</v>
      </c>
      <c r="B45" s="52" t="s">
        <v>151</v>
      </c>
      <c r="C45" s="85" t="s">
        <v>304</v>
      </c>
      <c r="D45" s="85" t="s">
        <v>304</v>
      </c>
      <c r="E45" s="85" t="s">
        <v>304</v>
      </c>
      <c r="F45" s="85" t="s">
        <v>304</v>
      </c>
      <c r="G45" s="85" t="s">
        <v>304</v>
      </c>
      <c r="H45" s="53"/>
      <c r="I45" s="53"/>
      <c r="J45" s="53"/>
      <c r="K45" s="53"/>
      <c r="L45" s="53"/>
    </row>
    <row r="46" spans="1:12" ht="167.25" customHeight="1" x14ac:dyDescent="0.25">
      <c r="A46" s="48" t="s">
        <v>152</v>
      </c>
      <c r="B46" s="52" t="s">
        <v>153</v>
      </c>
      <c r="C46" s="85" t="s">
        <v>304</v>
      </c>
      <c r="D46" s="85" t="s">
        <v>304</v>
      </c>
      <c r="E46" s="85" t="s">
        <v>304</v>
      </c>
      <c r="F46" s="85" t="s">
        <v>304</v>
      </c>
      <c r="G46" s="85" t="s">
        <v>304</v>
      </c>
      <c r="H46" s="53"/>
      <c r="I46" s="53"/>
      <c r="J46" s="53"/>
      <c r="K46" s="53"/>
      <c r="L46" s="53"/>
    </row>
    <row r="47" spans="1:12" ht="30.75" customHeight="1" x14ac:dyDescent="0.25">
      <c r="A47" s="48" t="s">
        <v>154</v>
      </c>
      <c r="B47" s="52" t="s">
        <v>155</v>
      </c>
      <c r="C47" s="85">
        <v>2022</v>
      </c>
      <c r="D47" s="85">
        <v>2022</v>
      </c>
      <c r="E47" s="85">
        <v>2020</v>
      </c>
      <c r="F47" s="85">
        <v>2020</v>
      </c>
      <c r="G47" s="85">
        <v>2023</v>
      </c>
      <c r="H47" s="85">
        <v>2023</v>
      </c>
      <c r="I47" s="44"/>
      <c r="J47" s="44"/>
      <c r="K47" s="49"/>
      <c r="L47" s="49"/>
    </row>
    <row r="48" spans="1:12" ht="37.5" customHeight="1" x14ac:dyDescent="0.25">
      <c r="A48" s="48" t="s">
        <v>156</v>
      </c>
      <c r="B48" s="50" t="s">
        <v>157</v>
      </c>
      <c r="C48" s="85">
        <v>2022</v>
      </c>
      <c r="D48" s="85">
        <v>2022</v>
      </c>
      <c r="E48" s="85">
        <v>2020</v>
      </c>
      <c r="F48" s="85">
        <v>2020</v>
      </c>
      <c r="G48" s="85">
        <v>2023</v>
      </c>
      <c r="H48" s="85">
        <v>2023</v>
      </c>
      <c r="I48" s="44"/>
      <c r="J48" s="44"/>
      <c r="K48" s="49"/>
      <c r="L48" s="49"/>
    </row>
    <row r="49" spans="1:12" ht="35.25" customHeight="1" x14ac:dyDescent="0.25">
      <c r="A49" s="48">
        <v>4</v>
      </c>
      <c r="B49" s="52" t="s">
        <v>158</v>
      </c>
      <c r="C49" s="85">
        <v>2022</v>
      </c>
      <c r="D49" s="85">
        <v>2022</v>
      </c>
      <c r="E49" s="85">
        <v>2020</v>
      </c>
      <c r="F49" s="85">
        <v>2020</v>
      </c>
      <c r="G49" s="85">
        <v>2023</v>
      </c>
      <c r="H49" s="85">
        <v>2023</v>
      </c>
      <c r="I49" s="44"/>
      <c r="J49" s="44"/>
      <c r="K49" s="49"/>
      <c r="L49" s="49"/>
    </row>
    <row r="50" spans="1:12" ht="86.25" customHeight="1" x14ac:dyDescent="0.25">
      <c r="A50" s="48" t="s">
        <v>159</v>
      </c>
      <c r="B50" s="52" t="s">
        <v>160</v>
      </c>
      <c r="C50" s="85" t="s">
        <v>304</v>
      </c>
      <c r="D50" s="85" t="s">
        <v>304</v>
      </c>
      <c r="E50" s="85" t="s">
        <v>304</v>
      </c>
      <c r="F50" s="85" t="s">
        <v>304</v>
      </c>
      <c r="G50" s="85" t="s">
        <v>304</v>
      </c>
      <c r="H50" s="54"/>
      <c r="I50" s="44"/>
      <c r="J50" s="44"/>
      <c r="K50" s="49"/>
      <c r="L50" s="49"/>
    </row>
    <row r="51" spans="1:12" ht="77.25" customHeight="1" x14ac:dyDescent="0.25">
      <c r="A51" s="48" t="s">
        <v>161</v>
      </c>
      <c r="B51" s="52" t="s">
        <v>162</v>
      </c>
      <c r="C51" s="85" t="s">
        <v>304</v>
      </c>
      <c r="D51" s="85" t="s">
        <v>304</v>
      </c>
      <c r="E51" s="85" t="s">
        <v>304</v>
      </c>
      <c r="F51" s="85" t="s">
        <v>304</v>
      </c>
      <c r="G51" s="85" t="s">
        <v>304</v>
      </c>
      <c r="H51" s="53"/>
      <c r="I51" s="53"/>
      <c r="J51" s="53"/>
      <c r="K51" s="53"/>
      <c r="L51" s="53"/>
    </row>
    <row r="52" spans="1:12" ht="71.25" customHeight="1" x14ac:dyDescent="0.25">
      <c r="A52" s="48" t="s">
        <v>163</v>
      </c>
      <c r="B52" s="52" t="s">
        <v>164</v>
      </c>
      <c r="C52" s="85" t="s">
        <v>304</v>
      </c>
      <c r="D52" s="85" t="s">
        <v>304</v>
      </c>
      <c r="E52" s="85" t="s">
        <v>304</v>
      </c>
      <c r="F52" s="85" t="s">
        <v>304</v>
      </c>
      <c r="G52" s="85" t="s">
        <v>304</v>
      </c>
      <c r="H52" s="53"/>
      <c r="I52" s="53"/>
      <c r="J52" s="53"/>
      <c r="K52" s="53"/>
      <c r="L52" s="53"/>
    </row>
    <row r="53" spans="1:12" ht="48" customHeight="1" x14ac:dyDescent="0.25">
      <c r="A53" s="48" t="s">
        <v>165</v>
      </c>
      <c r="B53" s="57" t="s">
        <v>166</v>
      </c>
      <c r="C53" s="85">
        <v>2022</v>
      </c>
      <c r="D53" s="85">
        <v>2022</v>
      </c>
      <c r="E53" s="85">
        <v>2020</v>
      </c>
      <c r="F53" s="85">
        <v>2020</v>
      </c>
      <c r="G53" s="85">
        <v>2023</v>
      </c>
      <c r="H53" s="85" t="s">
        <v>326</v>
      </c>
      <c r="I53" s="44"/>
      <c r="J53" s="44"/>
      <c r="K53" s="49"/>
      <c r="L53" s="49"/>
    </row>
    <row r="54" spans="1:12" ht="46.5" customHeight="1" x14ac:dyDescent="0.25">
      <c r="A54" s="48" t="s">
        <v>167</v>
      </c>
      <c r="B54" s="52" t="s">
        <v>168</v>
      </c>
      <c r="C54" s="85"/>
      <c r="D54" s="85"/>
      <c r="E54" s="85"/>
      <c r="F54" s="85"/>
      <c r="G54" s="85"/>
      <c r="H54" s="53"/>
      <c r="I54" s="53"/>
      <c r="J54" s="53"/>
      <c r="K54" s="53"/>
      <c r="L54" s="53"/>
    </row>
    <row r="55" spans="1:12" x14ac:dyDescent="0.2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1" zoomScale="75" zoomScaleNormal="70" zoomScalePageLayoutView="75" workbookViewId="0">
      <selection activeCell="C24" sqref="C24:U63"/>
    </sheetView>
  </sheetViews>
  <sheetFormatPr defaultRowHeight="15" x14ac:dyDescent="0.25"/>
  <cols>
    <col min="1" max="1" width="8.42578125"/>
    <col min="2" max="2" width="55.140625"/>
    <col min="3" max="3" width="12.5703125" bestFit="1" customWidth="1"/>
    <col min="4" max="4" width="16.85546875" bestFit="1" customWidth="1"/>
    <col min="5" max="5" width="19.42578125" bestFit="1" customWidth="1"/>
    <col min="6" max="6" width="18" bestFit="1" customWidth="1"/>
    <col min="7" max="7" width="12.42578125" bestFit="1" customWidth="1"/>
    <col min="8" max="9" width="7.85546875" bestFit="1" customWidth="1"/>
    <col min="10" max="10" width="7.7109375" bestFit="1" customWidth="1"/>
    <col min="11" max="11" width="8" bestFit="1" customWidth="1"/>
    <col min="12" max="13" width="6.42578125" bestFit="1" customWidth="1"/>
    <col min="14" max="14" width="9.28515625" bestFit="1" customWidth="1"/>
    <col min="15" max="19" width="6.42578125" bestFit="1" customWidth="1"/>
    <col min="20" max="20" width="12.7109375" bestFit="1" customWidth="1"/>
    <col min="21" max="21" width="23.5703125" bestFit="1" customWidth="1"/>
    <col min="22" max="1025" width="8.42578125"/>
  </cols>
  <sheetData>
    <row r="1" spans="1:21" ht="18.75" x14ac:dyDescent="0.25">
      <c r="A1" s="58"/>
      <c r="B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C2" s="89"/>
      <c r="D2" s="58"/>
      <c r="E2" s="58"/>
      <c r="F2" s="58"/>
      <c r="G2" s="89"/>
      <c r="H2" s="89"/>
      <c r="I2" s="89"/>
      <c r="J2" s="89"/>
      <c r="K2" s="89"/>
      <c r="L2" s="58"/>
      <c r="M2" s="58"/>
      <c r="N2" s="89"/>
      <c r="O2" s="89"/>
      <c r="P2" s="89"/>
      <c r="Q2" s="89"/>
      <c r="R2" s="89"/>
      <c r="S2" s="89"/>
      <c r="T2" s="89"/>
      <c r="U2" s="4" t="s">
        <v>1</v>
      </c>
    </row>
    <row r="3" spans="1:21" ht="18.75" x14ac:dyDescent="0.3">
      <c r="A3" s="58"/>
      <c r="B3" s="58"/>
      <c r="C3" s="89"/>
      <c r="D3" s="58"/>
      <c r="E3" s="58"/>
      <c r="F3" s="58"/>
      <c r="G3" s="89"/>
      <c r="H3" s="89"/>
      <c r="I3" s="89"/>
      <c r="J3" s="89"/>
      <c r="K3" s="89"/>
      <c r="L3" s="58"/>
      <c r="M3" s="58"/>
      <c r="N3" s="89"/>
      <c r="O3" s="89"/>
      <c r="P3" s="89"/>
      <c r="Q3" s="89"/>
      <c r="R3" s="89"/>
      <c r="S3" s="89"/>
      <c r="T3" s="89"/>
      <c r="U3" s="4" t="s">
        <v>2</v>
      </c>
    </row>
    <row r="4" spans="1:21" ht="18.75" customHeight="1" x14ac:dyDescent="0.25">
      <c r="A4" s="156" t="s">
        <v>317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</row>
    <row r="5" spans="1:21" ht="18.75" x14ac:dyDescent="0.3">
      <c r="A5" s="58"/>
      <c r="B5" s="58"/>
      <c r="C5" s="89"/>
      <c r="D5" s="58"/>
      <c r="E5" s="58"/>
      <c r="F5" s="58"/>
      <c r="G5" s="89"/>
      <c r="H5" s="89"/>
      <c r="I5" s="89"/>
      <c r="J5" s="89"/>
      <c r="K5" s="89"/>
      <c r="L5" s="58"/>
      <c r="M5" s="58"/>
      <c r="N5" s="89"/>
      <c r="O5" s="89"/>
      <c r="P5" s="89"/>
      <c r="Q5" s="89"/>
      <c r="R5" s="89"/>
      <c r="S5" s="89"/>
      <c r="T5" s="89"/>
      <c r="U5" s="4"/>
    </row>
    <row r="6" spans="1:21" ht="18.75" x14ac:dyDescent="0.25">
      <c r="A6" s="151" t="s">
        <v>3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</row>
    <row r="7" spans="1:21" ht="18.75" x14ac:dyDescent="0.25">
      <c r="A7" s="95"/>
      <c r="B7" s="95"/>
      <c r="C7" s="95"/>
      <c r="D7" s="95"/>
      <c r="E7" s="95"/>
      <c r="F7" s="95"/>
      <c r="G7" s="95"/>
      <c r="H7" s="95"/>
      <c r="I7" s="95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1:21" ht="18.75" x14ac:dyDescent="0.25">
      <c r="A8" s="157" t="s">
        <v>4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</row>
    <row r="9" spans="1:21" ht="18.75" customHeight="1" x14ac:dyDescent="0.25">
      <c r="A9" s="143" t="s">
        <v>5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</row>
    <row r="11" spans="1:21" ht="18.75" x14ac:dyDescent="0.25">
      <c r="A11" s="89"/>
      <c r="B11" s="97"/>
      <c r="C11" s="97"/>
      <c r="D11" s="97"/>
      <c r="E11" s="97"/>
      <c r="F11" s="97" t="str">
        <f>'1. паспорт местоположение'!C12</f>
        <v>L_UES_P99</v>
      </c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</row>
    <row r="12" spans="1:21" ht="15.75" x14ac:dyDescent="0.25">
      <c r="A12" s="143" t="s">
        <v>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A14" s="89"/>
      <c r="B14" s="90"/>
      <c r="C14" s="90"/>
      <c r="D14" s="90"/>
      <c r="E14" s="89"/>
      <c r="F14" s="90" t="str">
        <f>'1. паспорт местоположение'!B15</f>
        <v>Реконструкция КЛ-6кВ от ТП-3 до ТП-8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ht="15.75" customHeight="1" x14ac:dyDescent="0.25">
      <c r="A15" s="143" t="s">
        <v>7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 ht="15.75" x14ac:dyDescent="0.25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</row>
    <row r="17" spans="1:24" ht="15.75" x14ac:dyDescent="0.25">
      <c r="A17" s="5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58"/>
      <c r="M17" s="58"/>
      <c r="N17" s="58"/>
      <c r="O17" s="58"/>
      <c r="P17" s="58"/>
      <c r="Q17" s="58"/>
      <c r="R17" s="58"/>
      <c r="S17" s="58"/>
      <c r="T17" s="58"/>
      <c r="U17" s="89"/>
    </row>
    <row r="18" spans="1:24" ht="15.75" x14ac:dyDescent="0.25">
      <c r="A18" s="160" t="s">
        <v>169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</row>
    <row r="19" spans="1:24" ht="15.75" x14ac:dyDescent="0.25">
      <c r="A19" s="58"/>
      <c r="B19" s="58"/>
      <c r="C19" s="89"/>
      <c r="D19" s="58"/>
      <c r="E19" s="58"/>
      <c r="F19" s="58"/>
      <c r="G19" s="89"/>
      <c r="H19" s="89"/>
      <c r="I19" s="89"/>
      <c r="J19" s="89"/>
      <c r="K19" s="89"/>
      <c r="L19" s="58"/>
      <c r="M19" s="58"/>
      <c r="N19" s="58"/>
      <c r="O19" s="58"/>
      <c r="P19" s="58"/>
      <c r="Q19" s="58"/>
      <c r="R19" s="58"/>
      <c r="S19" s="58"/>
      <c r="T19" s="58"/>
      <c r="U19" s="89"/>
    </row>
    <row r="20" spans="1:24" ht="33" customHeight="1" x14ac:dyDescent="0.25">
      <c r="A20" s="153" t="s">
        <v>170</v>
      </c>
      <c r="B20" s="153" t="s">
        <v>171</v>
      </c>
      <c r="C20" s="153" t="s">
        <v>172</v>
      </c>
      <c r="D20" s="153"/>
      <c r="E20" s="154" t="s">
        <v>173</v>
      </c>
      <c r="F20" s="154"/>
      <c r="G20" s="153" t="s">
        <v>174</v>
      </c>
      <c r="H20" s="158" t="s">
        <v>321</v>
      </c>
      <c r="I20" s="158"/>
      <c r="J20" s="158"/>
      <c r="K20" s="158"/>
      <c r="L20" s="158" t="s">
        <v>175</v>
      </c>
      <c r="M20" s="158"/>
      <c r="N20" s="158"/>
      <c r="O20" s="158"/>
      <c r="P20" s="158" t="s">
        <v>176</v>
      </c>
      <c r="Q20" s="158"/>
      <c r="R20" s="158"/>
      <c r="S20" s="158"/>
      <c r="T20" s="159" t="s">
        <v>177</v>
      </c>
      <c r="U20" s="159"/>
      <c r="V20" s="6"/>
      <c r="W20" s="6"/>
      <c r="X20" s="6"/>
    </row>
    <row r="21" spans="1:24" ht="99.75" customHeight="1" x14ac:dyDescent="0.25">
      <c r="A21" s="153"/>
      <c r="B21" s="153"/>
      <c r="C21" s="153"/>
      <c r="D21" s="153"/>
      <c r="E21" s="154"/>
      <c r="F21" s="154"/>
      <c r="G21" s="153"/>
      <c r="H21" s="153" t="s">
        <v>110</v>
      </c>
      <c r="I21" s="153"/>
      <c r="J21" s="153" t="s">
        <v>328</v>
      </c>
      <c r="K21" s="153"/>
      <c r="L21" s="153" t="s">
        <v>110</v>
      </c>
      <c r="M21" s="153"/>
      <c r="N21" s="153" t="s">
        <v>178</v>
      </c>
      <c r="O21" s="153"/>
      <c r="P21" s="153" t="s">
        <v>110</v>
      </c>
      <c r="Q21" s="153"/>
      <c r="R21" s="153" t="s">
        <v>178</v>
      </c>
      <c r="S21" s="153"/>
      <c r="T21" s="159"/>
      <c r="U21" s="159"/>
    </row>
    <row r="22" spans="1:24" ht="89.25" customHeight="1" x14ac:dyDescent="0.25">
      <c r="A22" s="153"/>
      <c r="B22" s="153"/>
      <c r="C22" s="61" t="s">
        <v>110</v>
      </c>
      <c r="D22" s="61" t="s">
        <v>327</v>
      </c>
      <c r="E22" s="61" t="s">
        <v>180</v>
      </c>
      <c r="F22" s="61" t="s">
        <v>181</v>
      </c>
      <c r="G22" s="153"/>
      <c r="H22" s="98" t="s">
        <v>182</v>
      </c>
      <c r="I22" s="98" t="s">
        <v>183</v>
      </c>
      <c r="J22" s="98" t="s">
        <v>182</v>
      </c>
      <c r="K22" s="98" t="s">
        <v>183</v>
      </c>
      <c r="L22" s="98" t="s">
        <v>182</v>
      </c>
      <c r="M22" s="98" t="s">
        <v>183</v>
      </c>
      <c r="N22" s="98" t="s">
        <v>182</v>
      </c>
      <c r="O22" s="98" t="s">
        <v>183</v>
      </c>
      <c r="P22" s="98" t="s">
        <v>182</v>
      </c>
      <c r="Q22" s="98" t="s">
        <v>183</v>
      </c>
      <c r="R22" s="98" t="s">
        <v>182</v>
      </c>
      <c r="S22" s="98" t="s">
        <v>183</v>
      </c>
      <c r="T22" s="61" t="s">
        <v>110</v>
      </c>
      <c r="U22" s="61" t="s">
        <v>179</v>
      </c>
    </row>
    <row r="23" spans="1:24" ht="19.5" customHeight="1" x14ac:dyDescent="0.25">
      <c r="A23" s="44">
        <v>1</v>
      </c>
      <c r="B23" s="44">
        <v>2</v>
      </c>
      <c r="C23" s="44">
        <v>3</v>
      </c>
      <c r="D23" s="44">
        <v>4</v>
      </c>
      <c r="E23" s="44"/>
      <c r="F23" s="44">
        <v>6</v>
      </c>
      <c r="G23" s="44">
        <v>7</v>
      </c>
      <c r="H23" s="44">
        <v>8</v>
      </c>
      <c r="I23" s="44">
        <v>9</v>
      </c>
      <c r="J23" s="44">
        <v>10</v>
      </c>
      <c r="K23" s="44">
        <v>11</v>
      </c>
      <c r="L23" s="44">
        <v>12</v>
      </c>
      <c r="M23" s="44">
        <v>13</v>
      </c>
      <c r="N23" s="44">
        <v>14</v>
      </c>
      <c r="O23" s="44">
        <v>15</v>
      </c>
      <c r="P23" s="44">
        <v>16</v>
      </c>
      <c r="Q23" s="44">
        <v>17</v>
      </c>
      <c r="R23" s="44">
        <v>18</v>
      </c>
      <c r="S23" s="44">
        <v>19</v>
      </c>
      <c r="T23" s="44">
        <v>20</v>
      </c>
      <c r="U23" s="44">
        <v>21</v>
      </c>
    </row>
    <row r="24" spans="1:24" ht="47.25" customHeight="1" x14ac:dyDescent="0.25">
      <c r="A24" s="62">
        <v>1</v>
      </c>
      <c r="B24" s="63" t="s">
        <v>184</v>
      </c>
      <c r="C24" s="99">
        <f>H24</f>
        <v>1.855</v>
      </c>
      <c r="D24" s="99">
        <f>J24</f>
        <v>1.6752</v>
      </c>
      <c r="E24" s="100" t="s">
        <v>329</v>
      </c>
      <c r="F24" s="100" t="s">
        <v>329</v>
      </c>
      <c r="G24" s="100" t="s">
        <v>329</v>
      </c>
      <c r="H24" s="100">
        <f>H27</f>
        <v>1.855</v>
      </c>
      <c r="I24" s="100" t="s">
        <v>329</v>
      </c>
      <c r="J24" s="100">
        <f>J27</f>
        <v>1.6752</v>
      </c>
      <c r="K24" s="100">
        <v>3</v>
      </c>
      <c r="L24" s="99"/>
      <c r="M24" s="99"/>
      <c r="N24" s="99"/>
      <c r="O24" s="100" t="s">
        <v>329</v>
      </c>
      <c r="P24" s="100" t="s">
        <v>329</v>
      </c>
      <c r="Q24" s="100" t="s">
        <v>329</v>
      </c>
      <c r="R24" s="100" t="s">
        <v>329</v>
      </c>
      <c r="S24" s="100" t="s">
        <v>329</v>
      </c>
      <c r="T24" s="99">
        <f>C24</f>
        <v>1.855</v>
      </c>
      <c r="U24" s="99">
        <f>D24</f>
        <v>1.6752</v>
      </c>
    </row>
    <row r="25" spans="1:24" ht="24" customHeight="1" x14ac:dyDescent="0.25">
      <c r="A25" s="62" t="s">
        <v>185</v>
      </c>
      <c r="B25" s="63" t="s">
        <v>186</v>
      </c>
      <c r="C25" s="100" t="s">
        <v>329</v>
      </c>
      <c r="D25" s="100" t="s">
        <v>329</v>
      </c>
      <c r="E25" s="100" t="s">
        <v>329</v>
      </c>
      <c r="F25" s="100" t="s">
        <v>329</v>
      </c>
      <c r="G25" s="100" t="s">
        <v>329</v>
      </c>
      <c r="H25" s="100" t="s">
        <v>329</v>
      </c>
      <c r="I25" s="100" t="s">
        <v>329</v>
      </c>
      <c r="J25" s="100" t="s">
        <v>329</v>
      </c>
      <c r="K25" s="100" t="s">
        <v>329</v>
      </c>
      <c r="L25" s="100" t="s">
        <v>329</v>
      </c>
      <c r="M25" s="100" t="s">
        <v>329</v>
      </c>
      <c r="N25" s="100" t="s">
        <v>329</v>
      </c>
      <c r="O25" s="100" t="s">
        <v>329</v>
      </c>
      <c r="P25" s="100" t="s">
        <v>329</v>
      </c>
      <c r="Q25" s="100" t="s">
        <v>329</v>
      </c>
      <c r="R25" s="100" t="s">
        <v>329</v>
      </c>
      <c r="S25" s="100" t="s">
        <v>329</v>
      </c>
      <c r="T25" s="100" t="s">
        <v>329</v>
      </c>
      <c r="U25" s="99" t="str">
        <f t="shared" ref="U25:U38" si="0">D25</f>
        <v xml:space="preserve"> </v>
      </c>
    </row>
    <row r="26" spans="1:24" ht="15.75" x14ac:dyDescent="0.25">
      <c r="A26" s="62" t="s">
        <v>187</v>
      </c>
      <c r="B26" s="63" t="s">
        <v>188</v>
      </c>
      <c r="C26" s="100" t="s">
        <v>329</v>
      </c>
      <c r="D26" s="100" t="s">
        <v>329</v>
      </c>
      <c r="E26" s="100" t="s">
        <v>329</v>
      </c>
      <c r="F26" s="100" t="s">
        <v>329</v>
      </c>
      <c r="G26" s="100" t="s">
        <v>329</v>
      </c>
      <c r="H26" s="100" t="s">
        <v>329</v>
      </c>
      <c r="I26" s="100" t="s">
        <v>329</v>
      </c>
      <c r="J26" s="100" t="s">
        <v>329</v>
      </c>
      <c r="K26" s="100" t="s">
        <v>329</v>
      </c>
      <c r="L26" s="100" t="s">
        <v>329</v>
      </c>
      <c r="M26" s="100" t="s">
        <v>329</v>
      </c>
      <c r="N26" s="100" t="s">
        <v>329</v>
      </c>
      <c r="O26" s="100" t="s">
        <v>329</v>
      </c>
      <c r="P26" s="100" t="s">
        <v>329</v>
      </c>
      <c r="Q26" s="100" t="s">
        <v>329</v>
      </c>
      <c r="R26" s="100" t="s">
        <v>329</v>
      </c>
      <c r="S26" s="100" t="s">
        <v>329</v>
      </c>
      <c r="T26" s="100" t="s">
        <v>329</v>
      </c>
      <c r="U26" s="99" t="str">
        <f t="shared" si="0"/>
        <v xml:space="preserve"> </v>
      </c>
    </row>
    <row r="27" spans="1:24" ht="31.5" x14ac:dyDescent="0.25">
      <c r="A27" s="62" t="s">
        <v>189</v>
      </c>
      <c r="B27" s="63" t="s">
        <v>190</v>
      </c>
      <c r="C27" s="99">
        <f>C24</f>
        <v>1.855</v>
      </c>
      <c r="D27" s="99">
        <f>D24</f>
        <v>1.6752</v>
      </c>
      <c r="E27" s="100" t="s">
        <v>329</v>
      </c>
      <c r="F27" s="100" t="s">
        <v>329</v>
      </c>
      <c r="G27" s="100" t="s">
        <v>329</v>
      </c>
      <c r="H27" s="100">
        <v>1.855</v>
      </c>
      <c r="I27" s="100" t="s">
        <v>329</v>
      </c>
      <c r="J27" s="100">
        <f>J30*1.2</f>
        <v>1.6752</v>
      </c>
      <c r="K27" s="100">
        <v>3</v>
      </c>
      <c r="L27" s="99"/>
      <c r="M27" s="99"/>
      <c r="N27" s="99"/>
      <c r="O27" s="100" t="s">
        <v>329</v>
      </c>
      <c r="P27" s="100" t="s">
        <v>329</v>
      </c>
      <c r="Q27" s="100" t="s">
        <v>329</v>
      </c>
      <c r="R27" s="100" t="s">
        <v>329</v>
      </c>
      <c r="S27" s="100" t="s">
        <v>329</v>
      </c>
      <c r="T27" s="99">
        <f>C27</f>
        <v>1.855</v>
      </c>
      <c r="U27" s="99">
        <f t="shared" si="0"/>
        <v>1.6752</v>
      </c>
    </row>
    <row r="28" spans="1:24" ht="15.75" x14ac:dyDescent="0.25">
      <c r="A28" s="62" t="s">
        <v>191</v>
      </c>
      <c r="B28" s="63" t="s">
        <v>192</v>
      </c>
      <c r="C28" s="100" t="s">
        <v>329</v>
      </c>
      <c r="D28" s="100" t="s">
        <v>329</v>
      </c>
      <c r="E28" s="100" t="s">
        <v>329</v>
      </c>
      <c r="F28" s="100" t="s">
        <v>329</v>
      </c>
      <c r="G28" s="100" t="s">
        <v>329</v>
      </c>
      <c r="H28" s="100" t="s">
        <v>329</v>
      </c>
      <c r="I28" s="100" t="s">
        <v>329</v>
      </c>
      <c r="J28" s="100" t="s">
        <v>329</v>
      </c>
      <c r="K28" s="100" t="s">
        <v>329</v>
      </c>
      <c r="L28" s="100" t="s">
        <v>329</v>
      </c>
      <c r="M28" s="100" t="s">
        <v>329</v>
      </c>
      <c r="N28" s="100" t="s">
        <v>329</v>
      </c>
      <c r="O28" s="100" t="s">
        <v>329</v>
      </c>
      <c r="P28" s="100" t="s">
        <v>329</v>
      </c>
      <c r="Q28" s="100" t="s">
        <v>329</v>
      </c>
      <c r="R28" s="100" t="s">
        <v>329</v>
      </c>
      <c r="S28" s="100" t="s">
        <v>329</v>
      </c>
      <c r="T28" s="100" t="s">
        <v>329</v>
      </c>
      <c r="U28" s="99" t="str">
        <f t="shared" si="0"/>
        <v xml:space="preserve"> </v>
      </c>
    </row>
    <row r="29" spans="1:24" ht="15.75" x14ac:dyDescent="0.25">
      <c r="A29" s="62" t="s">
        <v>193</v>
      </c>
      <c r="B29" s="64" t="s">
        <v>194</v>
      </c>
      <c r="C29" s="100" t="s">
        <v>329</v>
      </c>
      <c r="D29" s="100" t="s">
        <v>329</v>
      </c>
      <c r="E29" s="100" t="s">
        <v>329</v>
      </c>
      <c r="F29" s="100" t="s">
        <v>329</v>
      </c>
      <c r="G29" s="100" t="s">
        <v>329</v>
      </c>
      <c r="H29" s="100" t="s">
        <v>329</v>
      </c>
      <c r="I29" s="100" t="s">
        <v>329</v>
      </c>
      <c r="J29" s="100" t="s">
        <v>329</v>
      </c>
      <c r="K29" s="100" t="s">
        <v>329</v>
      </c>
      <c r="L29" s="100" t="s">
        <v>329</v>
      </c>
      <c r="M29" s="100" t="s">
        <v>329</v>
      </c>
      <c r="N29" s="100" t="s">
        <v>329</v>
      </c>
      <c r="O29" s="100" t="s">
        <v>329</v>
      </c>
      <c r="P29" s="100" t="s">
        <v>329</v>
      </c>
      <c r="Q29" s="100" t="s">
        <v>329</v>
      </c>
      <c r="R29" s="100" t="s">
        <v>329</v>
      </c>
      <c r="S29" s="100" t="s">
        <v>329</v>
      </c>
      <c r="T29" s="100" t="s">
        <v>329</v>
      </c>
      <c r="U29" s="99" t="str">
        <f t="shared" si="0"/>
        <v xml:space="preserve"> </v>
      </c>
    </row>
    <row r="30" spans="1:24" ht="47.25" x14ac:dyDescent="0.25">
      <c r="A30" s="62" t="s">
        <v>15</v>
      </c>
      <c r="B30" s="63" t="s">
        <v>195</v>
      </c>
      <c r="C30" s="100">
        <f>H30</f>
        <v>1.546</v>
      </c>
      <c r="D30" s="100">
        <f>J30</f>
        <v>1.3960000000000001</v>
      </c>
      <c r="E30" s="100" t="s">
        <v>329</v>
      </c>
      <c r="F30" s="100" t="s">
        <v>329</v>
      </c>
      <c r="G30" s="100" t="s">
        <v>329</v>
      </c>
      <c r="H30" s="100">
        <v>1.546</v>
      </c>
      <c r="I30" s="100" t="s">
        <v>329</v>
      </c>
      <c r="J30" s="100">
        <f>J32+J33+J34</f>
        <v>1.3960000000000001</v>
      </c>
      <c r="K30" s="100">
        <v>3</v>
      </c>
      <c r="L30" s="100" t="s">
        <v>329</v>
      </c>
      <c r="M30" s="100" t="s">
        <v>329</v>
      </c>
      <c r="N30" s="100" t="s">
        <v>329</v>
      </c>
      <c r="O30" s="100" t="s">
        <v>329</v>
      </c>
      <c r="P30" s="100" t="s">
        <v>329</v>
      </c>
      <c r="Q30" s="100" t="s">
        <v>329</v>
      </c>
      <c r="R30" s="100" t="s">
        <v>329</v>
      </c>
      <c r="S30" s="100" t="s">
        <v>329</v>
      </c>
      <c r="T30" s="99">
        <f>C30</f>
        <v>1.546</v>
      </c>
      <c r="U30" s="99">
        <f t="shared" si="0"/>
        <v>1.3960000000000001</v>
      </c>
    </row>
    <row r="31" spans="1:24" ht="15.75" x14ac:dyDescent="0.25">
      <c r="A31" s="62" t="s">
        <v>196</v>
      </c>
      <c r="B31" s="63" t="s">
        <v>197</v>
      </c>
      <c r="C31" s="100" t="s">
        <v>329</v>
      </c>
      <c r="D31" s="100" t="s">
        <v>329</v>
      </c>
      <c r="E31" s="100" t="s">
        <v>329</v>
      </c>
      <c r="F31" s="100" t="s">
        <v>329</v>
      </c>
      <c r="G31" s="100" t="s">
        <v>329</v>
      </c>
      <c r="H31" s="100" t="str">
        <f t="shared" ref="H31:H35" si="1">C31</f>
        <v xml:space="preserve"> </v>
      </c>
      <c r="I31" s="100" t="s">
        <v>329</v>
      </c>
      <c r="J31" s="100" t="s">
        <v>329</v>
      </c>
      <c r="K31" s="100" t="s">
        <v>329</v>
      </c>
      <c r="L31" s="100" t="s">
        <v>329</v>
      </c>
      <c r="M31" s="100" t="s">
        <v>329</v>
      </c>
      <c r="N31" s="100" t="s">
        <v>329</v>
      </c>
      <c r="O31" s="100" t="s">
        <v>329</v>
      </c>
      <c r="P31" s="100" t="s">
        <v>329</v>
      </c>
      <c r="Q31" s="100" t="s">
        <v>329</v>
      </c>
      <c r="R31" s="100" t="s">
        <v>329</v>
      </c>
      <c r="S31" s="100" t="s">
        <v>329</v>
      </c>
      <c r="T31" s="100" t="s">
        <v>329</v>
      </c>
      <c r="U31" s="99" t="str">
        <f t="shared" si="0"/>
        <v xml:space="preserve"> </v>
      </c>
    </row>
    <row r="32" spans="1:24" ht="31.5" x14ac:dyDescent="0.25">
      <c r="A32" s="62" t="s">
        <v>198</v>
      </c>
      <c r="B32" s="63" t="s">
        <v>199</v>
      </c>
      <c r="C32" s="100">
        <f>H32</f>
        <v>1.55</v>
      </c>
      <c r="D32" s="100">
        <v>1.5840000000000001</v>
      </c>
      <c r="E32" s="100" t="s">
        <v>329</v>
      </c>
      <c r="F32" s="100" t="s">
        <v>329</v>
      </c>
      <c r="G32" s="100" t="s">
        <v>329</v>
      </c>
      <c r="H32" s="100">
        <v>1.55</v>
      </c>
      <c r="I32" s="100" t="s">
        <v>329</v>
      </c>
      <c r="J32" s="100">
        <v>0.34399999999999997</v>
      </c>
      <c r="K32" s="100" t="s">
        <v>329</v>
      </c>
      <c r="L32" s="100" t="s">
        <v>329</v>
      </c>
      <c r="M32" s="100" t="s">
        <v>329</v>
      </c>
      <c r="N32" s="100" t="s">
        <v>329</v>
      </c>
      <c r="O32" s="100" t="s">
        <v>329</v>
      </c>
      <c r="P32" s="100" t="s">
        <v>329</v>
      </c>
      <c r="Q32" s="100" t="s">
        <v>329</v>
      </c>
      <c r="R32" s="100" t="s">
        <v>329</v>
      </c>
      <c r="S32" s="100" t="s">
        <v>329</v>
      </c>
      <c r="T32" s="99">
        <f>C32</f>
        <v>1.55</v>
      </c>
      <c r="U32" s="99">
        <f t="shared" si="0"/>
        <v>1.5840000000000001</v>
      </c>
    </row>
    <row r="33" spans="1:21" ht="15.75" x14ac:dyDescent="0.25">
      <c r="A33" s="62" t="s">
        <v>200</v>
      </c>
      <c r="B33" s="63" t="s">
        <v>201</v>
      </c>
      <c r="C33" s="100" t="s">
        <v>329</v>
      </c>
      <c r="D33" s="100" t="s">
        <v>329</v>
      </c>
      <c r="E33" s="100" t="s">
        <v>329</v>
      </c>
      <c r="F33" s="100" t="s">
        <v>329</v>
      </c>
      <c r="G33" s="100" t="s">
        <v>329</v>
      </c>
      <c r="H33" s="100" t="str">
        <f t="shared" si="1"/>
        <v xml:space="preserve"> </v>
      </c>
      <c r="I33" s="100" t="s">
        <v>329</v>
      </c>
      <c r="J33" s="100">
        <v>0.71199999999999997</v>
      </c>
      <c r="K33" s="100" t="s">
        <v>329</v>
      </c>
      <c r="L33" s="100" t="s">
        <v>329</v>
      </c>
      <c r="M33" s="100" t="s">
        <v>329</v>
      </c>
      <c r="N33" s="100" t="s">
        <v>329</v>
      </c>
      <c r="O33" s="100" t="s">
        <v>329</v>
      </c>
      <c r="P33" s="100" t="s">
        <v>329</v>
      </c>
      <c r="Q33" s="100" t="s">
        <v>329</v>
      </c>
      <c r="R33" s="100" t="s">
        <v>329</v>
      </c>
      <c r="S33" s="100" t="s">
        <v>329</v>
      </c>
      <c r="T33" s="99" t="str">
        <f t="shared" ref="T33:T34" si="2">C33</f>
        <v xml:space="preserve"> </v>
      </c>
      <c r="U33" s="99" t="str">
        <f t="shared" si="0"/>
        <v xml:space="preserve"> </v>
      </c>
    </row>
    <row r="34" spans="1:21" ht="15.75" x14ac:dyDescent="0.25">
      <c r="A34" s="62" t="s">
        <v>202</v>
      </c>
      <c r="B34" s="63" t="s">
        <v>203</v>
      </c>
      <c r="C34" s="100">
        <f>H34</f>
        <v>0</v>
      </c>
      <c r="D34" s="100">
        <f>J34</f>
        <v>0.34</v>
      </c>
      <c r="E34" s="100" t="s">
        <v>329</v>
      </c>
      <c r="F34" s="100" t="s">
        <v>329</v>
      </c>
      <c r="G34" s="100" t="s">
        <v>329</v>
      </c>
      <c r="H34" s="100"/>
      <c r="I34" s="100" t="s">
        <v>329</v>
      </c>
      <c r="J34" s="100">
        <v>0.34</v>
      </c>
      <c r="K34" s="100" t="s">
        <v>329</v>
      </c>
      <c r="L34" s="100" t="s">
        <v>329</v>
      </c>
      <c r="M34" s="100" t="s">
        <v>329</v>
      </c>
      <c r="N34" s="100" t="s">
        <v>329</v>
      </c>
      <c r="O34" s="100" t="s">
        <v>329</v>
      </c>
      <c r="P34" s="100" t="s">
        <v>329</v>
      </c>
      <c r="Q34" s="100" t="s">
        <v>329</v>
      </c>
      <c r="R34" s="100" t="s">
        <v>329</v>
      </c>
      <c r="S34" s="100" t="s">
        <v>329</v>
      </c>
      <c r="T34" s="99">
        <f t="shared" si="2"/>
        <v>0</v>
      </c>
      <c r="U34" s="99">
        <f t="shared" si="0"/>
        <v>0.34</v>
      </c>
    </row>
    <row r="35" spans="1:21" ht="31.5" x14ac:dyDescent="0.25">
      <c r="A35" s="62" t="s">
        <v>18</v>
      </c>
      <c r="B35" s="63" t="s">
        <v>204</v>
      </c>
      <c r="C35" s="100">
        <f>C41</f>
        <v>0.99</v>
      </c>
      <c r="D35" s="100">
        <f>D41</f>
        <v>0.746</v>
      </c>
      <c r="E35" s="100" t="s">
        <v>329</v>
      </c>
      <c r="F35" s="100" t="s">
        <v>329</v>
      </c>
      <c r="G35" s="100" t="s">
        <v>329</v>
      </c>
      <c r="H35" s="100">
        <f t="shared" si="1"/>
        <v>0.99</v>
      </c>
      <c r="I35" s="100" t="s">
        <v>329</v>
      </c>
      <c r="J35" s="100">
        <v>0.746</v>
      </c>
      <c r="K35" s="100">
        <v>3</v>
      </c>
      <c r="L35" s="100"/>
      <c r="M35" s="100"/>
      <c r="N35" s="100"/>
      <c r="O35" s="100"/>
      <c r="P35" s="100" t="s">
        <v>329</v>
      </c>
      <c r="Q35" s="100" t="s">
        <v>329</v>
      </c>
      <c r="R35" s="100" t="s">
        <v>329</v>
      </c>
      <c r="S35" s="100" t="s">
        <v>329</v>
      </c>
      <c r="T35" s="99">
        <f>C35</f>
        <v>0.99</v>
      </c>
      <c r="U35" s="99">
        <f>D35</f>
        <v>0.746</v>
      </c>
    </row>
    <row r="36" spans="1:21" ht="31.5" x14ac:dyDescent="0.25">
      <c r="A36" s="62" t="s">
        <v>205</v>
      </c>
      <c r="B36" s="24" t="s">
        <v>206</v>
      </c>
      <c r="C36" s="100" t="str">
        <f t="shared" ref="C36:C38" si="3">C40</f>
        <v xml:space="preserve"> </v>
      </c>
      <c r="D36" s="100" t="s">
        <v>329</v>
      </c>
      <c r="E36" s="100" t="s">
        <v>329</v>
      </c>
      <c r="F36" s="100" t="s">
        <v>329</v>
      </c>
      <c r="G36" s="100" t="s">
        <v>329</v>
      </c>
      <c r="H36" s="100" t="s">
        <v>329</v>
      </c>
      <c r="I36" s="100" t="s">
        <v>329</v>
      </c>
      <c r="J36" s="100" t="s">
        <v>329</v>
      </c>
      <c r="K36" s="100" t="s">
        <v>329</v>
      </c>
      <c r="L36" s="100"/>
      <c r="M36" s="100"/>
      <c r="N36" s="100"/>
      <c r="O36" s="100" t="s">
        <v>329</v>
      </c>
      <c r="P36" s="100" t="s">
        <v>329</v>
      </c>
      <c r="Q36" s="100" t="s">
        <v>329</v>
      </c>
      <c r="R36" s="100" t="s">
        <v>329</v>
      </c>
      <c r="S36" s="100" t="s">
        <v>329</v>
      </c>
      <c r="T36" s="100" t="s">
        <v>329</v>
      </c>
      <c r="U36" s="99" t="str">
        <f t="shared" si="0"/>
        <v xml:space="preserve"> </v>
      </c>
    </row>
    <row r="37" spans="1:21" ht="15.75" x14ac:dyDescent="0.25">
      <c r="A37" s="62" t="s">
        <v>207</v>
      </c>
      <c r="B37" s="24" t="s">
        <v>208</v>
      </c>
      <c r="C37" s="100" t="s">
        <v>329</v>
      </c>
      <c r="D37" s="100" t="s">
        <v>329</v>
      </c>
      <c r="E37" s="100" t="s">
        <v>329</v>
      </c>
      <c r="F37" s="100" t="s">
        <v>329</v>
      </c>
      <c r="G37" s="100" t="s">
        <v>329</v>
      </c>
      <c r="H37" s="100" t="s">
        <v>329</v>
      </c>
      <c r="I37" s="100" t="s">
        <v>329</v>
      </c>
      <c r="J37" s="100" t="s">
        <v>329</v>
      </c>
      <c r="K37" s="100" t="s">
        <v>329</v>
      </c>
      <c r="L37" s="100"/>
      <c r="M37" s="100"/>
      <c r="N37" s="100"/>
      <c r="O37" s="100" t="s">
        <v>329</v>
      </c>
      <c r="P37" s="100" t="s">
        <v>329</v>
      </c>
      <c r="Q37" s="100" t="s">
        <v>329</v>
      </c>
      <c r="R37" s="100" t="s">
        <v>329</v>
      </c>
      <c r="S37" s="100" t="s">
        <v>329</v>
      </c>
      <c r="T37" s="100" t="s">
        <v>329</v>
      </c>
      <c r="U37" s="99" t="str">
        <f t="shared" si="0"/>
        <v xml:space="preserve"> </v>
      </c>
    </row>
    <row r="38" spans="1:21" ht="15.75" x14ac:dyDescent="0.25">
      <c r="A38" s="62" t="s">
        <v>209</v>
      </c>
      <c r="B38" s="24" t="s">
        <v>210</v>
      </c>
      <c r="C38" s="100" t="str">
        <f t="shared" si="3"/>
        <v xml:space="preserve"> </v>
      </c>
      <c r="D38" s="100" t="s">
        <v>329</v>
      </c>
      <c r="E38" s="100" t="s">
        <v>329</v>
      </c>
      <c r="F38" s="100" t="s">
        <v>329</v>
      </c>
      <c r="G38" s="100" t="s">
        <v>329</v>
      </c>
      <c r="H38" s="100" t="s">
        <v>329</v>
      </c>
      <c r="I38" s="100" t="s">
        <v>329</v>
      </c>
      <c r="J38" s="100" t="s">
        <v>329</v>
      </c>
      <c r="K38" s="100" t="s">
        <v>329</v>
      </c>
      <c r="L38" s="100"/>
      <c r="M38" s="100"/>
      <c r="N38" s="100"/>
      <c r="O38" s="100" t="s">
        <v>329</v>
      </c>
      <c r="P38" s="100" t="s">
        <v>329</v>
      </c>
      <c r="Q38" s="100" t="s">
        <v>329</v>
      </c>
      <c r="R38" s="100" t="s">
        <v>329</v>
      </c>
      <c r="S38" s="100" t="s">
        <v>329</v>
      </c>
      <c r="T38" s="99"/>
      <c r="U38" s="99" t="str">
        <f t="shared" si="0"/>
        <v xml:space="preserve"> </v>
      </c>
    </row>
    <row r="39" spans="1:21" ht="31.5" x14ac:dyDescent="0.25">
      <c r="A39" s="62" t="s">
        <v>211</v>
      </c>
      <c r="B39" s="63" t="s">
        <v>212</v>
      </c>
      <c r="C39" s="100" t="s">
        <v>329</v>
      </c>
      <c r="D39" s="100" t="s">
        <v>329</v>
      </c>
      <c r="E39" s="100" t="s">
        <v>329</v>
      </c>
      <c r="F39" s="100" t="s">
        <v>329</v>
      </c>
      <c r="G39" s="100" t="s">
        <v>329</v>
      </c>
      <c r="H39" s="100" t="s">
        <v>329</v>
      </c>
      <c r="I39" s="100" t="s">
        <v>329</v>
      </c>
      <c r="J39" s="100" t="s">
        <v>329</v>
      </c>
      <c r="K39" s="100" t="s">
        <v>329</v>
      </c>
      <c r="L39" s="100"/>
      <c r="M39" s="100"/>
      <c r="N39" s="100"/>
      <c r="O39" s="100"/>
      <c r="P39" s="100" t="s">
        <v>329</v>
      </c>
      <c r="Q39" s="100" t="s">
        <v>329</v>
      </c>
      <c r="R39" s="100" t="s">
        <v>329</v>
      </c>
      <c r="S39" s="100" t="s">
        <v>329</v>
      </c>
      <c r="T39" s="99" t="str">
        <f>C39</f>
        <v xml:space="preserve"> </v>
      </c>
      <c r="U39" s="99"/>
    </row>
    <row r="40" spans="1:21" ht="31.5" x14ac:dyDescent="0.25">
      <c r="A40" s="62" t="s">
        <v>213</v>
      </c>
      <c r="B40" s="63" t="s">
        <v>214</v>
      </c>
      <c r="C40" s="100" t="s">
        <v>329</v>
      </c>
      <c r="D40" s="100" t="s">
        <v>329</v>
      </c>
      <c r="E40" s="100" t="s">
        <v>329</v>
      </c>
      <c r="F40" s="100" t="s">
        <v>329</v>
      </c>
      <c r="G40" s="100" t="s">
        <v>329</v>
      </c>
      <c r="H40" s="100" t="s">
        <v>329</v>
      </c>
      <c r="I40" s="100" t="s">
        <v>329</v>
      </c>
      <c r="J40" s="100" t="s">
        <v>329</v>
      </c>
      <c r="K40" s="100" t="s">
        <v>329</v>
      </c>
      <c r="L40" s="100"/>
      <c r="M40" s="100"/>
      <c r="N40" s="100"/>
      <c r="O40" s="100" t="s">
        <v>329</v>
      </c>
      <c r="P40" s="100" t="s">
        <v>329</v>
      </c>
      <c r="Q40" s="100" t="s">
        <v>329</v>
      </c>
      <c r="R40" s="100" t="s">
        <v>329</v>
      </c>
      <c r="S40" s="100" t="s">
        <v>329</v>
      </c>
      <c r="T40" s="100" t="s">
        <v>329</v>
      </c>
      <c r="U40" s="99"/>
    </row>
    <row r="41" spans="1:21" ht="15.75" x14ac:dyDescent="0.25">
      <c r="A41" s="62" t="s">
        <v>215</v>
      </c>
      <c r="B41" s="63" t="s">
        <v>216</v>
      </c>
      <c r="C41" s="100">
        <v>0.99</v>
      </c>
      <c r="D41" s="100">
        <f>J41</f>
        <v>0.746</v>
      </c>
      <c r="E41" s="100" t="s">
        <v>329</v>
      </c>
      <c r="F41" s="100" t="s">
        <v>329</v>
      </c>
      <c r="G41" s="100" t="s">
        <v>329</v>
      </c>
      <c r="H41" s="100">
        <v>0.99</v>
      </c>
      <c r="I41" s="100" t="s">
        <v>329</v>
      </c>
      <c r="J41" s="100">
        <v>0.746</v>
      </c>
      <c r="K41" s="100">
        <v>3</v>
      </c>
      <c r="L41" s="100"/>
      <c r="M41" s="100"/>
      <c r="N41" s="100"/>
      <c r="O41" s="100" t="s">
        <v>329</v>
      </c>
      <c r="P41" s="100" t="s">
        <v>329</v>
      </c>
      <c r="Q41" s="100" t="s">
        <v>329</v>
      </c>
      <c r="R41" s="100" t="s">
        <v>329</v>
      </c>
      <c r="S41" s="100" t="s">
        <v>329</v>
      </c>
      <c r="T41" s="100">
        <f>C41</f>
        <v>0.99</v>
      </c>
      <c r="U41" s="99">
        <f>U35</f>
        <v>0.746</v>
      </c>
    </row>
    <row r="42" spans="1:21" ht="18.75" x14ac:dyDescent="0.25">
      <c r="A42" s="62" t="s">
        <v>217</v>
      </c>
      <c r="B42" s="65" t="s">
        <v>218</v>
      </c>
      <c r="C42" s="100" t="s">
        <v>329</v>
      </c>
      <c r="D42" s="100" t="s">
        <v>329</v>
      </c>
      <c r="E42" s="100" t="s">
        <v>329</v>
      </c>
      <c r="F42" s="100" t="s">
        <v>329</v>
      </c>
      <c r="G42" s="100" t="s">
        <v>329</v>
      </c>
      <c r="H42" s="100" t="s">
        <v>329</v>
      </c>
      <c r="I42" s="100" t="s">
        <v>329</v>
      </c>
      <c r="J42" s="100" t="s">
        <v>329</v>
      </c>
      <c r="K42" s="100" t="s">
        <v>329</v>
      </c>
      <c r="L42" s="100"/>
      <c r="M42" s="100"/>
      <c r="N42" s="100"/>
      <c r="O42" s="100" t="s">
        <v>329</v>
      </c>
      <c r="P42" s="100" t="s">
        <v>329</v>
      </c>
      <c r="Q42" s="100" t="s">
        <v>329</v>
      </c>
      <c r="R42" s="100" t="s">
        <v>329</v>
      </c>
      <c r="S42" s="100" t="s">
        <v>329</v>
      </c>
      <c r="T42" s="100" t="s">
        <v>329</v>
      </c>
      <c r="U42" s="99"/>
    </row>
    <row r="43" spans="1:21" ht="15.75" x14ac:dyDescent="0.25">
      <c r="A43" s="62" t="s">
        <v>21</v>
      </c>
      <c r="B43" s="63" t="s">
        <v>219</v>
      </c>
      <c r="C43" s="100">
        <f>C49</f>
        <v>0.99</v>
      </c>
      <c r="D43" s="100">
        <f>D49</f>
        <v>0.746</v>
      </c>
      <c r="E43" s="100" t="s">
        <v>329</v>
      </c>
      <c r="F43" s="100" t="s">
        <v>329</v>
      </c>
      <c r="G43" s="100" t="s">
        <v>329</v>
      </c>
      <c r="H43" s="100" t="s">
        <v>329</v>
      </c>
      <c r="I43" s="100" t="s">
        <v>329</v>
      </c>
      <c r="J43" s="100" t="s">
        <v>329</v>
      </c>
      <c r="K43" s="100" t="s">
        <v>329</v>
      </c>
      <c r="L43" s="100"/>
      <c r="M43" s="100"/>
      <c r="N43" s="100"/>
      <c r="O43" s="100"/>
      <c r="P43" s="100" t="s">
        <v>329</v>
      </c>
      <c r="Q43" s="100" t="s">
        <v>329</v>
      </c>
      <c r="R43" s="100" t="s">
        <v>329</v>
      </c>
      <c r="S43" s="100" t="s">
        <v>329</v>
      </c>
      <c r="T43" s="99">
        <f>C43</f>
        <v>0.99</v>
      </c>
      <c r="U43" s="99">
        <f>U41</f>
        <v>0.746</v>
      </c>
    </row>
    <row r="44" spans="1:21" ht="15.75" x14ac:dyDescent="0.25">
      <c r="A44" s="62" t="s">
        <v>220</v>
      </c>
      <c r="B44" s="63" t="s">
        <v>221</v>
      </c>
      <c r="C44" s="100" t="s">
        <v>329</v>
      </c>
      <c r="D44" s="100" t="s">
        <v>329</v>
      </c>
      <c r="E44" s="100" t="s">
        <v>329</v>
      </c>
      <c r="F44" s="100" t="s">
        <v>329</v>
      </c>
      <c r="G44" s="100" t="s">
        <v>329</v>
      </c>
      <c r="H44" s="100" t="s">
        <v>329</v>
      </c>
      <c r="I44" s="100" t="s">
        <v>329</v>
      </c>
      <c r="J44" s="100" t="s">
        <v>329</v>
      </c>
      <c r="K44" s="100" t="s">
        <v>329</v>
      </c>
      <c r="L44" s="100"/>
      <c r="M44" s="100"/>
      <c r="N44" s="100"/>
      <c r="O44" s="100" t="s">
        <v>329</v>
      </c>
      <c r="P44" s="100" t="s">
        <v>329</v>
      </c>
      <c r="Q44" s="100" t="s">
        <v>329</v>
      </c>
      <c r="R44" s="100" t="s">
        <v>329</v>
      </c>
      <c r="S44" s="100" t="s">
        <v>329</v>
      </c>
      <c r="T44" s="100" t="s">
        <v>329</v>
      </c>
      <c r="U44" s="99"/>
    </row>
    <row r="45" spans="1:21" ht="15.75" x14ac:dyDescent="0.25">
      <c r="A45" s="62" t="s">
        <v>222</v>
      </c>
      <c r="B45" s="63" t="s">
        <v>208</v>
      </c>
      <c r="C45" s="100" t="s">
        <v>329</v>
      </c>
      <c r="D45" s="100" t="s">
        <v>329</v>
      </c>
      <c r="E45" s="100" t="s">
        <v>329</v>
      </c>
      <c r="F45" s="100" t="s">
        <v>329</v>
      </c>
      <c r="G45" s="100" t="s">
        <v>329</v>
      </c>
      <c r="H45" s="100" t="s">
        <v>329</v>
      </c>
      <c r="I45" s="100" t="s">
        <v>329</v>
      </c>
      <c r="J45" s="100" t="s">
        <v>329</v>
      </c>
      <c r="K45" s="100" t="s">
        <v>329</v>
      </c>
      <c r="L45" s="100"/>
      <c r="M45" s="100"/>
      <c r="N45" s="100"/>
      <c r="O45" s="100" t="s">
        <v>329</v>
      </c>
      <c r="P45" s="100" t="s">
        <v>329</v>
      </c>
      <c r="Q45" s="100" t="s">
        <v>329</v>
      </c>
      <c r="R45" s="100" t="s">
        <v>329</v>
      </c>
      <c r="S45" s="100" t="s">
        <v>329</v>
      </c>
      <c r="T45" s="100" t="s">
        <v>329</v>
      </c>
      <c r="U45" s="99"/>
    </row>
    <row r="46" spans="1:21" ht="15.75" x14ac:dyDescent="0.25">
      <c r="A46" s="62" t="s">
        <v>223</v>
      </c>
      <c r="B46" s="63" t="s">
        <v>210</v>
      </c>
      <c r="C46" s="100" t="s">
        <v>329</v>
      </c>
      <c r="D46" s="100" t="s">
        <v>329</v>
      </c>
      <c r="E46" s="100" t="s">
        <v>329</v>
      </c>
      <c r="F46" s="100" t="s">
        <v>329</v>
      </c>
      <c r="G46" s="100" t="s">
        <v>329</v>
      </c>
      <c r="H46" s="100" t="s">
        <v>329</v>
      </c>
      <c r="I46" s="100" t="s">
        <v>329</v>
      </c>
      <c r="J46" s="100" t="s">
        <v>329</v>
      </c>
      <c r="K46" s="100" t="s">
        <v>329</v>
      </c>
      <c r="L46" s="100"/>
      <c r="M46" s="100"/>
      <c r="N46" s="100"/>
      <c r="O46" s="100" t="s">
        <v>329</v>
      </c>
      <c r="P46" s="100" t="s">
        <v>329</v>
      </c>
      <c r="Q46" s="100" t="s">
        <v>329</v>
      </c>
      <c r="R46" s="100" t="s">
        <v>329</v>
      </c>
      <c r="S46" s="100" t="s">
        <v>329</v>
      </c>
      <c r="T46" s="100" t="s">
        <v>329</v>
      </c>
      <c r="U46" s="99"/>
    </row>
    <row r="47" spans="1:21" ht="31.5" x14ac:dyDescent="0.25">
      <c r="A47" s="62" t="s">
        <v>224</v>
      </c>
      <c r="B47" s="63" t="s">
        <v>212</v>
      </c>
      <c r="C47" s="100" t="s">
        <v>329</v>
      </c>
      <c r="D47" s="100" t="s">
        <v>329</v>
      </c>
      <c r="E47" s="100" t="s">
        <v>329</v>
      </c>
      <c r="F47" s="100" t="s">
        <v>329</v>
      </c>
      <c r="G47" s="100" t="s">
        <v>329</v>
      </c>
      <c r="H47" s="100" t="s">
        <v>329</v>
      </c>
      <c r="I47" s="100" t="s">
        <v>329</v>
      </c>
      <c r="J47" s="100" t="s">
        <v>329</v>
      </c>
      <c r="K47" s="100" t="s">
        <v>329</v>
      </c>
      <c r="L47" s="100"/>
      <c r="M47" s="100"/>
      <c r="N47" s="100"/>
      <c r="O47" s="100"/>
      <c r="P47" s="100" t="s">
        <v>329</v>
      </c>
      <c r="Q47" s="100" t="s">
        <v>329</v>
      </c>
      <c r="R47" s="100" t="s">
        <v>329</v>
      </c>
      <c r="S47" s="100" t="s">
        <v>329</v>
      </c>
      <c r="T47" s="99" t="str">
        <f>C47</f>
        <v xml:space="preserve"> </v>
      </c>
      <c r="U47" s="99"/>
    </row>
    <row r="48" spans="1:21" ht="31.5" x14ac:dyDescent="0.25">
      <c r="A48" s="62" t="s">
        <v>225</v>
      </c>
      <c r="B48" s="63" t="s">
        <v>214</v>
      </c>
      <c r="C48" s="100" t="s">
        <v>329</v>
      </c>
      <c r="D48" s="100" t="s">
        <v>329</v>
      </c>
      <c r="E48" s="100" t="s">
        <v>329</v>
      </c>
      <c r="F48" s="100" t="s">
        <v>329</v>
      </c>
      <c r="G48" s="100" t="s">
        <v>329</v>
      </c>
      <c r="H48" s="100" t="s">
        <v>329</v>
      </c>
      <c r="I48" s="100" t="s">
        <v>329</v>
      </c>
      <c r="J48" s="100" t="s">
        <v>329</v>
      </c>
      <c r="K48" s="100" t="s">
        <v>329</v>
      </c>
      <c r="L48" s="100"/>
      <c r="M48" s="100"/>
      <c r="N48" s="100"/>
      <c r="O48" s="100" t="s">
        <v>329</v>
      </c>
      <c r="P48" s="100" t="s">
        <v>329</v>
      </c>
      <c r="Q48" s="100" t="s">
        <v>329</v>
      </c>
      <c r="R48" s="100" t="s">
        <v>329</v>
      </c>
      <c r="S48" s="100" t="s">
        <v>329</v>
      </c>
      <c r="T48" s="100" t="s">
        <v>329</v>
      </c>
      <c r="U48" s="99"/>
    </row>
    <row r="49" spans="1:21" ht="15.75" x14ac:dyDescent="0.25">
      <c r="A49" s="62" t="s">
        <v>226</v>
      </c>
      <c r="B49" s="63" t="s">
        <v>216</v>
      </c>
      <c r="C49" s="100">
        <f>C41</f>
        <v>0.99</v>
      </c>
      <c r="D49" s="100">
        <f>D41</f>
        <v>0.746</v>
      </c>
      <c r="E49" s="100" t="s">
        <v>329</v>
      </c>
      <c r="F49" s="100" t="s">
        <v>329</v>
      </c>
      <c r="G49" s="100" t="s">
        <v>329</v>
      </c>
      <c r="H49" s="100">
        <v>0.99</v>
      </c>
      <c r="I49" s="100" t="s">
        <v>329</v>
      </c>
      <c r="J49" s="100">
        <v>0.746</v>
      </c>
      <c r="K49" s="100">
        <v>3</v>
      </c>
      <c r="L49" s="100"/>
      <c r="M49" s="100"/>
      <c r="N49" s="100"/>
      <c r="O49" s="100" t="s">
        <v>329</v>
      </c>
      <c r="P49" s="100" t="s">
        <v>329</v>
      </c>
      <c r="Q49" s="100" t="s">
        <v>329</v>
      </c>
      <c r="R49" s="100" t="s">
        <v>329</v>
      </c>
      <c r="S49" s="100" t="s">
        <v>329</v>
      </c>
      <c r="T49" s="100">
        <f>H49</f>
        <v>0.99</v>
      </c>
      <c r="U49" s="99">
        <f>J49</f>
        <v>0.746</v>
      </c>
    </row>
    <row r="50" spans="1:21" ht="18.75" x14ac:dyDescent="0.25">
      <c r="A50" s="62" t="s">
        <v>227</v>
      </c>
      <c r="B50" s="65" t="s">
        <v>218</v>
      </c>
      <c r="C50" s="100" t="s">
        <v>329</v>
      </c>
      <c r="D50" s="100" t="s">
        <v>329</v>
      </c>
      <c r="E50" s="100" t="s">
        <v>329</v>
      </c>
      <c r="F50" s="100" t="s">
        <v>329</v>
      </c>
      <c r="G50" s="100" t="s">
        <v>329</v>
      </c>
      <c r="H50" s="100" t="s">
        <v>329</v>
      </c>
      <c r="I50" s="100" t="s">
        <v>329</v>
      </c>
      <c r="J50" s="100" t="s">
        <v>329</v>
      </c>
      <c r="K50" s="100" t="s">
        <v>329</v>
      </c>
      <c r="L50" s="100"/>
      <c r="M50" s="100"/>
      <c r="N50" s="100"/>
      <c r="O50" s="100" t="s">
        <v>329</v>
      </c>
      <c r="P50" s="100" t="s">
        <v>329</v>
      </c>
      <c r="Q50" s="100" t="s">
        <v>329</v>
      </c>
      <c r="R50" s="100" t="s">
        <v>329</v>
      </c>
      <c r="S50" s="100" t="s">
        <v>329</v>
      </c>
      <c r="T50" s="100" t="s">
        <v>329</v>
      </c>
      <c r="U50" s="99"/>
    </row>
    <row r="51" spans="1:21" ht="35.25" customHeight="1" x14ac:dyDescent="0.25">
      <c r="A51" s="62" t="s">
        <v>24</v>
      </c>
      <c r="B51" s="63" t="s">
        <v>228</v>
      </c>
      <c r="C51" s="100"/>
      <c r="D51" s="100"/>
      <c r="E51" s="100" t="s">
        <v>329</v>
      </c>
      <c r="F51" s="100" t="s">
        <v>329</v>
      </c>
      <c r="G51" s="100" t="s">
        <v>329</v>
      </c>
      <c r="H51" s="100" t="s">
        <v>329</v>
      </c>
      <c r="I51" s="100" t="s">
        <v>329</v>
      </c>
      <c r="J51" s="100" t="s">
        <v>329</v>
      </c>
      <c r="K51" s="100" t="s">
        <v>329</v>
      </c>
      <c r="L51" s="101"/>
      <c r="M51" s="99"/>
      <c r="N51" s="101"/>
      <c r="O51" s="100"/>
      <c r="P51" s="100" t="s">
        <v>329</v>
      </c>
      <c r="Q51" s="100" t="s">
        <v>329</v>
      </c>
      <c r="R51" s="100" t="s">
        <v>329</v>
      </c>
      <c r="S51" s="100" t="s">
        <v>329</v>
      </c>
      <c r="T51" s="100"/>
      <c r="U51" s="99"/>
    </row>
    <row r="52" spans="1:21" ht="15.75" x14ac:dyDescent="0.25">
      <c r="A52" s="62" t="s">
        <v>229</v>
      </c>
      <c r="B52" s="63" t="s">
        <v>230</v>
      </c>
      <c r="C52" s="100">
        <f>C30</f>
        <v>1.546</v>
      </c>
      <c r="D52" s="100">
        <f>D30</f>
        <v>1.3960000000000001</v>
      </c>
      <c r="E52" s="100" t="s">
        <v>329</v>
      </c>
      <c r="F52" s="100" t="s">
        <v>329</v>
      </c>
      <c r="G52" s="100" t="s">
        <v>329</v>
      </c>
      <c r="H52" s="100">
        <v>1.546</v>
      </c>
      <c r="I52" s="100" t="s">
        <v>329</v>
      </c>
      <c r="J52" s="100">
        <v>1.3959999999999999</v>
      </c>
      <c r="K52" s="100">
        <v>3</v>
      </c>
      <c r="L52" s="100" t="s">
        <v>329</v>
      </c>
      <c r="M52" s="100" t="s">
        <v>329</v>
      </c>
      <c r="N52" s="100" t="s">
        <v>329</v>
      </c>
      <c r="O52" s="100" t="s">
        <v>329</v>
      </c>
      <c r="P52" s="100" t="s">
        <v>329</v>
      </c>
      <c r="Q52" s="100" t="s">
        <v>329</v>
      </c>
      <c r="R52" s="100" t="s">
        <v>329</v>
      </c>
      <c r="S52" s="100" t="s">
        <v>329</v>
      </c>
      <c r="T52" s="99">
        <f>C52</f>
        <v>1.546</v>
      </c>
      <c r="U52" s="99">
        <f>D52</f>
        <v>1.3960000000000001</v>
      </c>
    </row>
    <row r="53" spans="1:21" ht="15.75" x14ac:dyDescent="0.25">
      <c r="A53" s="62" t="s">
        <v>231</v>
      </c>
      <c r="B53" s="63" t="s">
        <v>232</v>
      </c>
      <c r="C53" s="100" t="s">
        <v>329</v>
      </c>
      <c r="D53" s="100" t="s">
        <v>329</v>
      </c>
      <c r="E53" s="100" t="s">
        <v>329</v>
      </c>
      <c r="F53" s="100" t="s">
        <v>329</v>
      </c>
      <c r="G53" s="100" t="s">
        <v>329</v>
      </c>
      <c r="H53" s="100" t="s">
        <v>329</v>
      </c>
      <c r="I53" s="100" t="s">
        <v>329</v>
      </c>
      <c r="J53" s="100" t="s">
        <v>329</v>
      </c>
      <c r="K53" s="100" t="s">
        <v>329</v>
      </c>
      <c r="L53" s="100"/>
      <c r="M53" s="100"/>
      <c r="N53" s="100"/>
      <c r="O53" s="100" t="s">
        <v>329</v>
      </c>
      <c r="P53" s="100" t="s">
        <v>329</v>
      </c>
      <c r="Q53" s="100" t="s">
        <v>329</v>
      </c>
      <c r="R53" s="100" t="s">
        <v>329</v>
      </c>
      <c r="S53" s="100" t="s">
        <v>329</v>
      </c>
      <c r="T53" s="100" t="s">
        <v>329</v>
      </c>
      <c r="U53" s="99"/>
    </row>
    <row r="54" spans="1:21" ht="15.75" x14ac:dyDescent="0.25">
      <c r="A54" s="62" t="s">
        <v>233</v>
      </c>
      <c r="B54" s="24" t="s">
        <v>234</v>
      </c>
      <c r="C54" s="100" t="s">
        <v>329</v>
      </c>
      <c r="D54" s="100" t="s">
        <v>329</v>
      </c>
      <c r="E54" s="100" t="s">
        <v>329</v>
      </c>
      <c r="F54" s="100" t="s">
        <v>329</v>
      </c>
      <c r="G54" s="100" t="s">
        <v>329</v>
      </c>
      <c r="H54" s="100" t="s">
        <v>329</v>
      </c>
      <c r="I54" s="100" t="s">
        <v>329</v>
      </c>
      <c r="J54" s="100" t="s">
        <v>329</v>
      </c>
      <c r="K54" s="100" t="s">
        <v>329</v>
      </c>
      <c r="L54" s="100"/>
      <c r="M54" s="100"/>
      <c r="N54" s="100"/>
      <c r="O54" s="100" t="s">
        <v>329</v>
      </c>
      <c r="P54" s="100" t="s">
        <v>329</v>
      </c>
      <c r="Q54" s="100" t="s">
        <v>329</v>
      </c>
      <c r="R54" s="100" t="s">
        <v>329</v>
      </c>
      <c r="S54" s="100" t="s">
        <v>329</v>
      </c>
      <c r="T54" s="100" t="s">
        <v>329</v>
      </c>
      <c r="U54" s="99"/>
    </row>
    <row r="55" spans="1:21" ht="15.75" x14ac:dyDescent="0.25">
      <c r="A55" s="62" t="s">
        <v>235</v>
      </c>
      <c r="B55" s="24" t="s">
        <v>236</v>
      </c>
      <c r="C55" s="100" t="s">
        <v>329</v>
      </c>
      <c r="D55" s="100" t="s">
        <v>329</v>
      </c>
      <c r="E55" s="100" t="s">
        <v>329</v>
      </c>
      <c r="F55" s="100" t="s">
        <v>329</v>
      </c>
      <c r="G55" s="100" t="s">
        <v>329</v>
      </c>
      <c r="H55" s="101"/>
      <c r="I55" s="101"/>
      <c r="J55" s="101"/>
      <c r="K55" s="100" t="s">
        <v>329</v>
      </c>
      <c r="L55" s="100"/>
      <c r="M55" s="100"/>
      <c r="N55" s="100"/>
      <c r="O55" s="100" t="s">
        <v>329</v>
      </c>
      <c r="P55" s="101"/>
      <c r="Q55" s="101"/>
      <c r="R55" s="101"/>
      <c r="S55" s="100" t="s">
        <v>329</v>
      </c>
      <c r="T55" s="100" t="s">
        <v>329</v>
      </c>
      <c r="U55" s="99"/>
    </row>
    <row r="56" spans="1:21" ht="15.75" x14ac:dyDescent="0.25">
      <c r="A56" s="62" t="s">
        <v>237</v>
      </c>
      <c r="B56" s="24" t="s">
        <v>238</v>
      </c>
      <c r="C56" s="100">
        <f>C49</f>
        <v>0.99</v>
      </c>
      <c r="D56" s="100">
        <f>D49</f>
        <v>0.746</v>
      </c>
      <c r="E56" s="100" t="s">
        <v>329</v>
      </c>
      <c r="F56" s="100" t="s">
        <v>329</v>
      </c>
      <c r="G56" s="100" t="s">
        <v>329</v>
      </c>
      <c r="H56" s="100">
        <v>0.99</v>
      </c>
      <c r="I56" s="100" t="s">
        <v>329</v>
      </c>
      <c r="J56" s="100">
        <v>0.746</v>
      </c>
      <c r="K56" s="100">
        <v>3</v>
      </c>
      <c r="L56" s="100"/>
      <c r="M56" s="100"/>
      <c r="N56" s="100"/>
      <c r="O56" s="100"/>
      <c r="P56" s="100" t="s">
        <v>329</v>
      </c>
      <c r="Q56" s="100" t="s">
        <v>329</v>
      </c>
      <c r="R56" s="100" t="s">
        <v>329</v>
      </c>
      <c r="S56" s="100" t="s">
        <v>329</v>
      </c>
      <c r="T56" s="99">
        <f>C56</f>
        <v>0.99</v>
      </c>
      <c r="U56" s="99">
        <f>D56</f>
        <v>0.746</v>
      </c>
    </row>
    <row r="57" spans="1:21" ht="18.75" x14ac:dyDescent="0.25">
      <c r="A57" s="62" t="s">
        <v>239</v>
      </c>
      <c r="B57" s="65" t="s">
        <v>240</v>
      </c>
      <c r="C57" s="100" t="s">
        <v>329</v>
      </c>
      <c r="D57" s="100" t="s">
        <v>329</v>
      </c>
      <c r="E57" s="100" t="s">
        <v>329</v>
      </c>
      <c r="F57" s="100" t="s">
        <v>329</v>
      </c>
      <c r="G57" s="100" t="s">
        <v>329</v>
      </c>
      <c r="H57" s="100" t="s">
        <v>329</v>
      </c>
      <c r="I57" s="100" t="s">
        <v>329</v>
      </c>
      <c r="J57" s="100" t="s">
        <v>329</v>
      </c>
      <c r="K57" s="100" t="s">
        <v>329</v>
      </c>
      <c r="L57" s="100"/>
      <c r="M57" s="100"/>
      <c r="N57" s="100"/>
      <c r="O57" s="100" t="s">
        <v>329</v>
      </c>
      <c r="P57" s="100" t="s">
        <v>329</v>
      </c>
      <c r="Q57" s="100" t="s">
        <v>329</v>
      </c>
      <c r="R57" s="100" t="s">
        <v>329</v>
      </c>
      <c r="S57" s="100" t="s">
        <v>329</v>
      </c>
      <c r="T57" s="100" t="s">
        <v>329</v>
      </c>
      <c r="U57" s="100"/>
    </row>
    <row r="58" spans="1:21" ht="36.75" customHeight="1" x14ac:dyDescent="0.25">
      <c r="A58" s="62" t="s">
        <v>26</v>
      </c>
      <c r="B58" s="24" t="s">
        <v>241</v>
      </c>
      <c r="C58" s="100" t="s">
        <v>329</v>
      </c>
      <c r="D58" s="100" t="s">
        <v>329</v>
      </c>
      <c r="E58" s="100" t="s">
        <v>329</v>
      </c>
      <c r="F58" s="100" t="s">
        <v>329</v>
      </c>
      <c r="G58" s="100" t="s">
        <v>329</v>
      </c>
      <c r="H58" s="100" t="s">
        <v>329</v>
      </c>
      <c r="I58" s="100" t="s">
        <v>329</v>
      </c>
      <c r="J58" s="100" t="s">
        <v>329</v>
      </c>
      <c r="K58" s="100" t="s">
        <v>329</v>
      </c>
      <c r="L58" s="100"/>
      <c r="M58" s="100"/>
      <c r="N58" s="100"/>
      <c r="O58" s="100" t="s">
        <v>329</v>
      </c>
      <c r="P58" s="100" t="s">
        <v>329</v>
      </c>
      <c r="Q58" s="100" t="s">
        <v>329</v>
      </c>
      <c r="R58" s="100" t="s">
        <v>329</v>
      </c>
      <c r="S58" s="100" t="s">
        <v>329</v>
      </c>
      <c r="T58" s="100" t="s">
        <v>329</v>
      </c>
      <c r="U58" s="100"/>
    </row>
    <row r="59" spans="1:21" ht="15.75" x14ac:dyDescent="0.25">
      <c r="A59" s="62" t="s">
        <v>29</v>
      </c>
      <c r="B59" s="63" t="s">
        <v>242</v>
      </c>
      <c r="C59" s="100" t="s">
        <v>329</v>
      </c>
      <c r="D59" s="100" t="s">
        <v>329</v>
      </c>
      <c r="E59" s="100" t="s">
        <v>329</v>
      </c>
      <c r="F59" s="100" t="s">
        <v>329</v>
      </c>
      <c r="G59" s="100" t="s">
        <v>329</v>
      </c>
      <c r="H59" s="100" t="s">
        <v>329</v>
      </c>
      <c r="I59" s="100" t="s">
        <v>329</v>
      </c>
      <c r="J59" s="100" t="s">
        <v>329</v>
      </c>
      <c r="K59" s="100" t="s">
        <v>329</v>
      </c>
      <c r="L59" s="100"/>
      <c r="M59" s="100"/>
      <c r="N59" s="100"/>
      <c r="O59" s="100" t="s">
        <v>329</v>
      </c>
      <c r="P59" s="100" t="s">
        <v>329</v>
      </c>
      <c r="Q59" s="100" t="s">
        <v>329</v>
      </c>
      <c r="R59" s="100" t="s">
        <v>329</v>
      </c>
      <c r="S59" s="100" t="s">
        <v>329</v>
      </c>
      <c r="T59" s="100" t="s">
        <v>329</v>
      </c>
      <c r="U59" s="100"/>
    </row>
    <row r="60" spans="1:21" ht="15.75" x14ac:dyDescent="0.25">
      <c r="A60" s="62" t="s">
        <v>243</v>
      </c>
      <c r="B60" s="66" t="s">
        <v>221</v>
      </c>
      <c r="C60" s="100" t="s">
        <v>329</v>
      </c>
      <c r="D60" s="100" t="s">
        <v>329</v>
      </c>
      <c r="E60" s="100" t="s">
        <v>329</v>
      </c>
      <c r="F60" s="100" t="s">
        <v>329</v>
      </c>
      <c r="G60" s="100" t="s">
        <v>329</v>
      </c>
      <c r="H60" s="100" t="s">
        <v>329</v>
      </c>
      <c r="I60" s="100" t="s">
        <v>329</v>
      </c>
      <c r="J60" s="100" t="s">
        <v>329</v>
      </c>
      <c r="K60" s="100" t="s">
        <v>329</v>
      </c>
      <c r="L60" s="100"/>
      <c r="M60" s="100"/>
      <c r="N60" s="100"/>
      <c r="O60" s="100" t="s">
        <v>329</v>
      </c>
      <c r="P60" s="100" t="s">
        <v>329</v>
      </c>
      <c r="Q60" s="100" t="s">
        <v>329</v>
      </c>
      <c r="R60" s="100" t="s">
        <v>329</v>
      </c>
      <c r="S60" s="100" t="s">
        <v>329</v>
      </c>
      <c r="T60" s="100" t="s">
        <v>329</v>
      </c>
      <c r="U60" s="100"/>
    </row>
    <row r="61" spans="1:21" ht="15.75" x14ac:dyDescent="0.25">
      <c r="A61" s="62" t="s">
        <v>244</v>
      </c>
      <c r="B61" s="66" t="s">
        <v>208</v>
      </c>
      <c r="C61" s="100" t="s">
        <v>329</v>
      </c>
      <c r="D61" s="100" t="s">
        <v>329</v>
      </c>
      <c r="E61" s="100" t="s">
        <v>329</v>
      </c>
      <c r="F61" s="100" t="s">
        <v>329</v>
      </c>
      <c r="G61" s="100" t="s">
        <v>329</v>
      </c>
      <c r="H61" s="100" t="s">
        <v>329</v>
      </c>
      <c r="I61" s="100" t="s">
        <v>329</v>
      </c>
      <c r="J61" s="100" t="s">
        <v>329</v>
      </c>
      <c r="K61" s="100" t="s">
        <v>329</v>
      </c>
      <c r="L61" s="100" t="s">
        <v>329</v>
      </c>
      <c r="M61" s="100" t="s">
        <v>329</v>
      </c>
      <c r="N61" s="100" t="s">
        <v>329</v>
      </c>
      <c r="O61" s="100" t="s">
        <v>329</v>
      </c>
      <c r="P61" s="100" t="s">
        <v>329</v>
      </c>
      <c r="Q61" s="100" t="s">
        <v>329</v>
      </c>
      <c r="R61" s="100" t="s">
        <v>329</v>
      </c>
      <c r="S61" s="100" t="s">
        <v>329</v>
      </c>
      <c r="T61" s="100" t="s">
        <v>329</v>
      </c>
      <c r="U61" s="100"/>
    </row>
    <row r="62" spans="1:21" ht="15.75" x14ac:dyDescent="0.25">
      <c r="A62" s="62" t="s">
        <v>245</v>
      </c>
      <c r="B62" s="66" t="s">
        <v>210</v>
      </c>
      <c r="C62" s="100" t="s">
        <v>329</v>
      </c>
      <c r="D62" s="100" t="s">
        <v>329</v>
      </c>
      <c r="E62" s="100" t="s">
        <v>329</v>
      </c>
      <c r="F62" s="100" t="s">
        <v>329</v>
      </c>
      <c r="G62" s="100" t="s">
        <v>329</v>
      </c>
      <c r="H62" s="100" t="s">
        <v>329</v>
      </c>
      <c r="I62" s="100" t="s">
        <v>329</v>
      </c>
      <c r="J62" s="100" t="s">
        <v>329</v>
      </c>
      <c r="K62" s="100" t="s">
        <v>329</v>
      </c>
      <c r="L62" s="100" t="s">
        <v>329</v>
      </c>
      <c r="M62" s="100" t="s">
        <v>329</v>
      </c>
      <c r="N62" s="100" t="s">
        <v>329</v>
      </c>
      <c r="O62" s="100" t="s">
        <v>329</v>
      </c>
      <c r="P62" s="100" t="s">
        <v>329</v>
      </c>
      <c r="Q62" s="100" t="s">
        <v>329</v>
      </c>
      <c r="R62" s="100" t="s">
        <v>329</v>
      </c>
      <c r="S62" s="100" t="s">
        <v>329</v>
      </c>
      <c r="T62" s="100" t="s">
        <v>329</v>
      </c>
      <c r="U62" s="100"/>
    </row>
    <row r="63" spans="1:21" ht="15.75" x14ac:dyDescent="0.25">
      <c r="A63" s="62" t="s">
        <v>246</v>
      </c>
      <c r="B63" s="66" t="s">
        <v>247</v>
      </c>
      <c r="C63" s="100" t="s">
        <v>329</v>
      </c>
      <c r="D63" s="100" t="s">
        <v>329</v>
      </c>
      <c r="E63" s="100" t="s">
        <v>329</v>
      </c>
      <c r="F63" s="100" t="s">
        <v>329</v>
      </c>
      <c r="G63" s="100" t="s">
        <v>329</v>
      </c>
      <c r="H63" s="100" t="s">
        <v>329</v>
      </c>
      <c r="I63" s="100" t="s">
        <v>329</v>
      </c>
      <c r="J63" s="100" t="s">
        <v>329</v>
      </c>
      <c r="K63" s="100" t="s">
        <v>329</v>
      </c>
      <c r="L63" s="100"/>
      <c r="M63" s="100"/>
      <c r="N63" s="100"/>
      <c r="O63" s="100"/>
      <c r="P63" s="100" t="s">
        <v>329</v>
      </c>
      <c r="Q63" s="100" t="s">
        <v>329</v>
      </c>
      <c r="R63" s="100" t="s">
        <v>329</v>
      </c>
      <c r="S63" s="100" t="s">
        <v>329</v>
      </c>
      <c r="T63" s="100"/>
      <c r="U63" s="100"/>
    </row>
    <row r="64" spans="1:21" ht="18.75" x14ac:dyDescent="0.25">
      <c r="A64" s="62" t="s">
        <v>248</v>
      </c>
      <c r="B64" s="65" t="s">
        <v>240</v>
      </c>
      <c r="C64" s="87">
        <v>0</v>
      </c>
      <c r="D64" s="87">
        <v>0</v>
      </c>
      <c r="E64" s="86">
        <v>0</v>
      </c>
      <c r="F64" s="86">
        <v>0</v>
      </c>
      <c r="G64" s="86">
        <v>0</v>
      </c>
      <c r="H64" s="88"/>
      <c r="I64" s="88"/>
      <c r="J64" s="88"/>
      <c r="K64" s="86">
        <v>0</v>
      </c>
      <c r="L64" s="86">
        <v>0</v>
      </c>
      <c r="M64" s="86">
        <v>0</v>
      </c>
      <c r="N64" s="86">
        <v>0</v>
      </c>
      <c r="O64" s="86">
        <v>0</v>
      </c>
      <c r="P64" s="88"/>
      <c r="Q64" s="88"/>
      <c r="R64" s="88"/>
      <c r="S64" s="86">
        <v>0</v>
      </c>
      <c r="T64" s="86">
        <v>0</v>
      </c>
      <c r="U64" s="86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5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9"/>
  <sheetViews>
    <sheetView tabSelected="1" view="pageBreakPreview" topLeftCell="O16" zoomScale="75" zoomScaleNormal="100" zoomScalePageLayoutView="75" workbookViewId="0">
      <selection activeCell="V22" sqref="V22:AV28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6" customWidth="1"/>
    <col min="6" max="6" width="6.140625" customWidth="1"/>
    <col min="7" max="7" width="6.42578125" customWidth="1"/>
    <col min="8" max="9" width="7.140625"/>
    <col min="10" max="10" width="6.85546875" customWidth="1"/>
    <col min="11" max="11" width="8.140625" customWidth="1"/>
    <col min="12" max="12" width="7.28515625" customWidth="1"/>
    <col min="13" max="13" width="17" customWidth="1"/>
    <col min="14" max="14" width="13.42578125" customWidth="1"/>
    <col min="15" max="16" width="8.42578125"/>
    <col min="17" max="17" width="10.140625" customWidth="1"/>
    <col min="18" max="22" width="8.42578125"/>
    <col min="23" max="23" width="8.42578125" customWidth="1"/>
    <col min="24" max="24" width="12.28515625" customWidth="1"/>
    <col min="25" max="31" width="8.42578125"/>
    <col min="32" max="32" width="17" customWidth="1"/>
    <col min="33" max="33" width="8.42578125"/>
    <col min="34" max="35" width="9.5703125" customWidth="1"/>
    <col min="36" max="36" width="10.42578125" customWidth="1"/>
    <col min="37" max="37" width="10.28515625" customWidth="1"/>
    <col min="38" max="39" width="8.42578125"/>
    <col min="40" max="40" width="9.7109375" customWidth="1"/>
    <col min="41" max="41" width="8.42578125"/>
    <col min="42" max="42" width="10" customWidth="1"/>
    <col min="43" max="43" width="9.7109375" customWidth="1"/>
    <col min="44" max="44" width="10" customWidth="1"/>
    <col min="45" max="45" width="9.7109375" customWidth="1"/>
    <col min="46" max="46" width="9.42578125" customWidth="1"/>
    <col min="47" max="1025" width="8.42578125"/>
  </cols>
  <sheetData>
    <row r="5" spans="1:14" ht="18.75" customHeight="1" x14ac:dyDescent="0.25">
      <c r="A5" s="140" t="s">
        <v>317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</row>
    <row r="7" spans="1:14" ht="18.75" x14ac:dyDescent="0.25">
      <c r="A7" s="141" t="s">
        <v>3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ht="18.75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</row>
    <row r="9" spans="1:14" ht="18.75" x14ac:dyDescent="0.25">
      <c r="A9" s="142" t="s">
        <v>4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</row>
    <row r="10" spans="1:14" ht="15.75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</row>
    <row r="11" spans="1:14" ht="18.75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</row>
    <row r="12" spans="1:14" ht="18.75" x14ac:dyDescent="0.25">
      <c r="B12" s="79"/>
      <c r="C12" s="79"/>
      <c r="D12" s="79"/>
      <c r="E12" s="79"/>
      <c r="F12" s="79"/>
      <c r="G12" s="79" t="str">
        <f>'1. паспорт местоположение'!C12</f>
        <v>L_UES_P99</v>
      </c>
      <c r="H12" s="79"/>
      <c r="I12" s="79"/>
      <c r="J12" s="79"/>
      <c r="K12" s="79"/>
      <c r="L12" s="79"/>
      <c r="M12" s="79"/>
      <c r="N12" s="79"/>
    </row>
    <row r="13" spans="1:14" ht="15.75" x14ac:dyDescent="0.25">
      <c r="A13" s="143" t="s">
        <v>6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</row>
    <row r="14" spans="1:14" ht="18.75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</row>
    <row r="15" spans="1:14" ht="18.75" x14ac:dyDescent="0.25">
      <c r="B15" s="77"/>
      <c r="C15" s="77"/>
      <c r="D15" s="77"/>
      <c r="E15" s="77"/>
      <c r="F15" s="77" t="str">
        <f>'1. паспорт местоположение'!B15</f>
        <v>Реконструкция КЛ-6кВ от ТП-3 до ТП-8</v>
      </c>
      <c r="G15" s="77"/>
      <c r="H15" s="77"/>
      <c r="I15" s="77"/>
      <c r="J15" s="77"/>
      <c r="K15" s="77"/>
      <c r="L15" s="77"/>
      <c r="M15" s="77"/>
      <c r="N15" s="77"/>
    </row>
    <row r="16" spans="1:14" ht="15.75" x14ac:dyDescent="0.25">
      <c r="A16" s="143" t="s">
        <v>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</row>
    <row r="17" spans="1:1024" x14ac:dyDescent="0.2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024" ht="14.25" customHeight="1" x14ac:dyDescent="0.25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</row>
    <row r="19" spans="1:1024" x14ac:dyDescent="0.2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</row>
    <row r="20" spans="1:1024" s="67" customFormat="1" x14ac:dyDescent="0.25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81" t="s">
        <v>249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</row>
    <row r="22" spans="1:1024" s="124" customFormat="1" ht="45" customHeight="1" x14ac:dyDescent="0.25">
      <c r="A22" s="161" t="s">
        <v>332</v>
      </c>
      <c r="B22" s="161" t="s">
        <v>333</v>
      </c>
      <c r="C22" s="161" t="s">
        <v>334</v>
      </c>
      <c r="D22" s="161" t="s">
        <v>335</v>
      </c>
      <c r="E22" s="172" t="s">
        <v>336</v>
      </c>
      <c r="F22" s="176"/>
      <c r="G22" s="176"/>
      <c r="H22" s="176"/>
      <c r="I22" s="176"/>
      <c r="J22" s="176"/>
      <c r="K22" s="176"/>
      <c r="L22" s="173"/>
      <c r="M22" s="161" t="s">
        <v>337</v>
      </c>
      <c r="N22" s="161" t="s">
        <v>338</v>
      </c>
      <c r="O22" s="161" t="s">
        <v>339</v>
      </c>
      <c r="P22" s="161" t="s">
        <v>340</v>
      </c>
      <c r="Q22" s="161" t="s">
        <v>341</v>
      </c>
      <c r="R22" s="161" t="s">
        <v>342</v>
      </c>
      <c r="S22" s="172" t="s">
        <v>250</v>
      </c>
      <c r="T22" s="173"/>
      <c r="U22" s="164" t="s">
        <v>343</v>
      </c>
      <c r="V22" s="164" t="s">
        <v>344</v>
      </c>
      <c r="W22" s="161" t="s">
        <v>345</v>
      </c>
      <c r="X22" s="161" t="s">
        <v>346</v>
      </c>
      <c r="Y22" s="161" t="s">
        <v>347</v>
      </c>
      <c r="Z22" s="177" t="s">
        <v>348</v>
      </c>
      <c r="AA22" s="161" t="s">
        <v>349</v>
      </c>
      <c r="AB22" s="161" t="s">
        <v>350</v>
      </c>
      <c r="AC22" s="161" t="s">
        <v>351</v>
      </c>
      <c r="AD22" s="161" t="s">
        <v>352</v>
      </c>
      <c r="AE22" s="161" t="s">
        <v>353</v>
      </c>
      <c r="AF22" s="172" t="s">
        <v>354</v>
      </c>
      <c r="AG22" s="176"/>
      <c r="AH22" s="176"/>
      <c r="AI22" s="176"/>
      <c r="AJ22" s="176"/>
      <c r="AK22" s="173"/>
      <c r="AL22" s="172" t="s">
        <v>355</v>
      </c>
      <c r="AM22" s="176"/>
      <c r="AN22" s="176"/>
      <c r="AO22" s="173"/>
      <c r="AP22" s="172" t="s">
        <v>356</v>
      </c>
      <c r="AQ22" s="173"/>
      <c r="AR22" s="161" t="s">
        <v>357</v>
      </c>
      <c r="AS22" s="161" t="s">
        <v>358</v>
      </c>
      <c r="AT22" s="161" t="s">
        <v>359</v>
      </c>
      <c r="AU22" s="161" t="s">
        <v>360</v>
      </c>
      <c r="AV22" s="161" t="s">
        <v>361</v>
      </c>
    </row>
    <row r="23" spans="1:1024" s="124" customFormat="1" ht="21.75" customHeight="1" x14ac:dyDescent="0.25">
      <c r="A23" s="162"/>
      <c r="B23" s="162"/>
      <c r="C23" s="162"/>
      <c r="D23" s="162"/>
      <c r="E23" s="164" t="s">
        <v>362</v>
      </c>
      <c r="F23" s="166" t="s">
        <v>232</v>
      </c>
      <c r="G23" s="166" t="s">
        <v>234</v>
      </c>
      <c r="H23" s="166" t="s">
        <v>236</v>
      </c>
      <c r="I23" s="168" t="s">
        <v>363</v>
      </c>
      <c r="J23" s="168" t="s">
        <v>364</v>
      </c>
      <c r="K23" s="168" t="s">
        <v>365</v>
      </c>
      <c r="L23" s="166" t="s">
        <v>366</v>
      </c>
      <c r="M23" s="162"/>
      <c r="N23" s="162"/>
      <c r="O23" s="162"/>
      <c r="P23" s="162"/>
      <c r="Q23" s="162"/>
      <c r="R23" s="162"/>
      <c r="S23" s="170" t="s">
        <v>110</v>
      </c>
      <c r="T23" s="170" t="s">
        <v>327</v>
      </c>
      <c r="U23" s="180"/>
      <c r="V23" s="180"/>
      <c r="W23" s="162"/>
      <c r="X23" s="162"/>
      <c r="Y23" s="162"/>
      <c r="Z23" s="178"/>
      <c r="AA23" s="162"/>
      <c r="AB23" s="162"/>
      <c r="AC23" s="162"/>
      <c r="AD23" s="162"/>
      <c r="AE23" s="162"/>
      <c r="AF23" s="172" t="s">
        <v>367</v>
      </c>
      <c r="AG23" s="173"/>
      <c r="AH23" s="172" t="s">
        <v>368</v>
      </c>
      <c r="AI23" s="173"/>
      <c r="AJ23" s="161" t="s">
        <v>369</v>
      </c>
      <c r="AK23" s="161" t="s">
        <v>370</v>
      </c>
      <c r="AL23" s="161" t="s">
        <v>371</v>
      </c>
      <c r="AM23" s="161" t="s">
        <v>372</v>
      </c>
      <c r="AN23" s="161" t="s">
        <v>373</v>
      </c>
      <c r="AO23" s="161" t="s">
        <v>374</v>
      </c>
      <c r="AP23" s="161" t="s">
        <v>375</v>
      </c>
      <c r="AQ23" s="174" t="s">
        <v>327</v>
      </c>
      <c r="AR23" s="162"/>
      <c r="AS23" s="162"/>
      <c r="AT23" s="162"/>
      <c r="AU23" s="162"/>
      <c r="AV23" s="162"/>
    </row>
    <row r="24" spans="1:1024" s="124" customFormat="1" ht="51.75" customHeight="1" x14ac:dyDescent="0.25">
      <c r="A24" s="163"/>
      <c r="B24" s="163"/>
      <c r="C24" s="163"/>
      <c r="D24" s="163"/>
      <c r="E24" s="165"/>
      <c r="F24" s="167"/>
      <c r="G24" s="167"/>
      <c r="H24" s="167"/>
      <c r="I24" s="169"/>
      <c r="J24" s="169"/>
      <c r="K24" s="169"/>
      <c r="L24" s="167"/>
      <c r="M24" s="163"/>
      <c r="N24" s="163"/>
      <c r="O24" s="163"/>
      <c r="P24" s="163"/>
      <c r="Q24" s="163"/>
      <c r="R24" s="163"/>
      <c r="S24" s="171"/>
      <c r="T24" s="171"/>
      <c r="U24" s="165"/>
      <c r="V24" s="165"/>
      <c r="W24" s="163"/>
      <c r="X24" s="163"/>
      <c r="Y24" s="163"/>
      <c r="Z24" s="179"/>
      <c r="AA24" s="163"/>
      <c r="AB24" s="163"/>
      <c r="AC24" s="163"/>
      <c r="AD24" s="163"/>
      <c r="AE24" s="163"/>
      <c r="AF24" s="125" t="s">
        <v>376</v>
      </c>
      <c r="AG24" s="125" t="s">
        <v>377</v>
      </c>
      <c r="AH24" s="126" t="s">
        <v>110</v>
      </c>
      <c r="AI24" s="126" t="s">
        <v>327</v>
      </c>
      <c r="AJ24" s="163"/>
      <c r="AK24" s="163"/>
      <c r="AL24" s="163"/>
      <c r="AM24" s="163"/>
      <c r="AN24" s="163"/>
      <c r="AO24" s="163"/>
      <c r="AP24" s="163"/>
      <c r="AQ24" s="175"/>
      <c r="AR24" s="163"/>
      <c r="AS24" s="163"/>
      <c r="AT24" s="163"/>
      <c r="AU24" s="163"/>
      <c r="AV24" s="163"/>
    </row>
    <row r="25" spans="1:1024" s="124" customFormat="1" x14ac:dyDescent="0.25">
      <c r="A25" s="127">
        <v>1</v>
      </c>
      <c r="B25" s="127">
        <v>2</v>
      </c>
      <c r="C25" s="127">
        <v>4</v>
      </c>
      <c r="D25" s="127">
        <v>5</v>
      </c>
      <c r="E25" s="127">
        <v>6</v>
      </c>
      <c r="F25" s="127">
        <f>E25+1</f>
        <v>7</v>
      </c>
      <c r="G25" s="127">
        <f t="shared" ref="G25:AV25" si="0">F25+1</f>
        <v>8</v>
      </c>
      <c r="H25" s="127">
        <f t="shared" si="0"/>
        <v>9</v>
      </c>
      <c r="I25" s="127">
        <f t="shared" si="0"/>
        <v>10</v>
      </c>
      <c r="J25" s="127">
        <f t="shared" si="0"/>
        <v>11</v>
      </c>
      <c r="K25" s="127">
        <f t="shared" si="0"/>
        <v>12</v>
      </c>
      <c r="L25" s="127">
        <f t="shared" si="0"/>
        <v>13</v>
      </c>
      <c r="M25" s="127">
        <f t="shared" si="0"/>
        <v>14</v>
      </c>
      <c r="N25" s="127">
        <f t="shared" si="0"/>
        <v>15</v>
      </c>
      <c r="O25" s="127">
        <f t="shared" si="0"/>
        <v>16</v>
      </c>
      <c r="P25" s="127">
        <f t="shared" si="0"/>
        <v>17</v>
      </c>
      <c r="Q25" s="127">
        <f t="shared" si="0"/>
        <v>18</v>
      </c>
      <c r="R25" s="127">
        <f t="shared" si="0"/>
        <v>19</v>
      </c>
      <c r="S25" s="127">
        <f t="shared" si="0"/>
        <v>20</v>
      </c>
      <c r="T25" s="127">
        <f t="shared" si="0"/>
        <v>21</v>
      </c>
      <c r="U25" s="127">
        <f t="shared" si="0"/>
        <v>22</v>
      </c>
      <c r="V25" s="127">
        <f t="shared" si="0"/>
        <v>23</v>
      </c>
      <c r="W25" s="127">
        <f t="shared" si="0"/>
        <v>24</v>
      </c>
      <c r="X25" s="127">
        <f t="shared" si="0"/>
        <v>25</v>
      </c>
      <c r="Y25" s="127">
        <f t="shared" si="0"/>
        <v>26</v>
      </c>
      <c r="Z25" s="127">
        <f t="shared" si="0"/>
        <v>27</v>
      </c>
      <c r="AA25" s="127">
        <f t="shared" si="0"/>
        <v>28</v>
      </c>
      <c r="AB25" s="127">
        <f t="shared" si="0"/>
        <v>29</v>
      </c>
      <c r="AC25" s="127">
        <f t="shared" si="0"/>
        <v>30</v>
      </c>
      <c r="AD25" s="127">
        <f t="shared" si="0"/>
        <v>31</v>
      </c>
      <c r="AE25" s="127">
        <f t="shared" si="0"/>
        <v>32</v>
      </c>
      <c r="AF25" s="127">
        <f t="shared" si="0"/>
        <v>33</v>
      </c>
      <c r="AG25" s="127">
        <f t="shared" si="0"/>
        <v>34</v>
      </c>
      <c r="AH25" s="127">
        <f t="shared" si="0"/>
        <v>35</v>
      </c>
      <c r="AI25" s="127">
        <f t="shared" si="0"/>
        <v>36</v>
      </c>
      <c r="AJ25" s="127">
        <f t="shared" si="0"/>
        <v>37</v>
      </c>
      <c r="AK25" s="127">
        <f t="shared" si="0"/>
        <v>38</v>
      </c>
      <c r="AL25" s="127">
        <f t="shared" si="0"/>
        <v>39</v>
      </c>
      <c r="AM25" s="127">
        <f t="shared" si="0"/>
        <v>40</v>
      </c>
      <c r="AN25" s="127">
        <f t="shared" si="0"/>
        <v>41</v>
      </c>
      <c r="AO25" s="127">
        <f t="shared" si="0"/>
        <v>42</v>
      </c>
      <c r="AP25" s="127">
        <f t="shared" si="0"/>
        <v>43</v>
      </c>
      <c r="AQ25" s="127">
        <f t="shared" si="0"/>
        <v>44</v>
      </c>
      <c r="AR25" s="127">
        <f t="shared" si="0"/>
        <v>45</v>
      </c>
      <c r="AS25" s="127">
        <f t="shared" si="0"/>
        <v>46</v>
      </c>
      <c r="AT25" s="127">
        <f t="shared" si="0"/>
        <v>47</v>
      </c>
      <c r="AU25" s="127">
        <f t="shared" si="0"/>
        <v>48</v>
      </c>
      <c r="AV25" s="127">
        <f t="shared" si="0"/>
        <v>49</v>
      </c>
    </row>
    <row r="26" spans="1:1024" s="124" customFormat="1" ht="133.5" customHeight="1" x14ac:dyDescent="0.25">
      <c r="A26" s="127">
        <v>1</v>
      </c>
      <c r="B26" s="128" t="s">
        <v>378</v>
      </c>
      <c r="C26" s="128" t="s">
        <v>379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30" t="s">
        <v>388</v>
      </c>
      <c r="N26" s="130" t="s">
        <v>388</v>
      </c>
      <c r="O26" s="129" t="s">
        <v>378</v>
      </c>
      <c r="P26" s="127">
        <v>1175.6079999999999</v>
      </c>
      <c r="Q26" s="129" t="s">
        <v>380</v>
      </c>
      <c r="R26" s="127">
        <v>1175.6079999999999</v>
      </c>
      <c r="S26" s="129" t="s">
        <v>389</v>
      </c>
      <c r="T26" s="129" t="s">
        <v>389</v>
      </c>
      <c r="U26" s="127">
        <v>10</v>
      </c>
      <c r="V26" s="127">
        <v>10</v>
      </c>
      <c r="W26" s="130" t="s">
        <v>381</v>
      </c>
      <c r="X26" s="130" t="s">
        <v>390</v>
      </c>
      <c r="Y26" s="130" t="s">
        <v>381</v>
      </c>
      <c r="Z26" s="127" t="s">
        <v>382</v>
      </c>
      <c r="AA26" s="127" t="s">
        <v>382</v>
      </c>
      <c r="AB26" s="127">
        <v>1053.6238000000001</v>
      </c>
      <c r="AC26" s="130" t="s">
        <v>385</v>
      </c>
      <c r="AD26" s="127">
        <v>1264.3486</v>
      </c>
      <c r="AE26" s="127">
        <v>1264.3846000000001</v>
      </c>
      <c r="AF26" s="127">
        <v>32312462862</v>
      </c>
      <c r="AG26" s="131" t="s">
        <v>383</v>
      </c>
      <c r="AH26" s="132">
        <v>45083</v>
      </c>
      <c r="AI26" s="132">
        <v>45083</v>
      </c>
      <c r="AJ26" s="132">
        <v>45091</v>
      </c>
      <c r="AK26" s="132">
        <v>45091</v>
      </c>
      <c r="AL26" s="127" t="s">
        <v>382</v>
      </c>
      <c r="AM26" s="127" t="s">
        <v>382</v>
      </c>
      <c r="AN26" s="127" t="s">
        <v>382</v>
      </c>
      <c r="AO26" s="127" t="s">
        <v>382</v>
      </c>
      <c r="AP26" s="132">
        <v>45107</v>
      </c>
      <c r="AQ26" s="132">
        <v>45107</v>
      </c>
      <c r="AR26" s="132">
        <v>45107</v>
      </c>
      <c r="AS26" s="132">
        <v>45107</v>
      </c>
      <c r="AT26" s="132">
        <v>45168</v>
      </c>
      <c r="AU26" s="127"/>
      <c r="AV26" s="127"/>
    </row>
    <row r="27" spans="1:1024" s="124" customFormat="1" ht="85.5" customHeight="1" x14ac:dyDescent="0.25">
      <c r="A27" s="127">
        <v>2</v>
      </c>
      <c r="B27" s="128" t="s">
        <v>378</v>
      </c>
      <c r="C27" s="128" t="s">
        <v>379</v>
      </c>
      <c r="D27" s="133"/>
      <c r="E27" s="134"/>
      <c r="F27" s="134"/>
      <c r="G27" s="135"/>
      <c r="H27" s="134"/>
      <c r="I27" s="134"/>
      <c r="J27" s="134"/>
      <c r="K27" s="136"/>
      <c r="L27" s="134"/>
      <c r="M27" s="128" t="s">
        <v>391</v>
      </c>
      <c r="N27" s="128" t="s">
        <v>391</v>
      </c>
      <c r="O27" s="129" t="s">
        <v>378</v>
      </c>
      <c r="P27" s="127">
        <v>99</v>
      </c>
      <c r="Q27" s="129" t="s">
        <v>380</v>
      </c>
      <c r="R27" s="127">
        <v>99</v>
      </c>
      <c r="S27" s="129" t="s">
        <v>384</v>
      </c>
      <c r="T27" s="129" t="s">
        <v>384</v>
      </c>
      <c r="U27" s="127">
        <v>1</v>
      </c>
      <c r="V27" s="127">
        <v>1</v>
      </c>
      <c r="W27" s="129" t="s">
        <v>392</v>
      </c>
      <c r="X27" s="130">
        <v>99</v>
      </c>
      <c r="Y27" s="130" t="s">
        <v>382</v>
      </c>
      <c r="Z27" s="127" t="s">
        <v>382</v>
      </c>
      <c r="AA27" s="127" t="s">
        <v>382</v>
      </c>
      <c r="AB27" s="127">
        <v>99</v>
      </c>
      <c r="AC27" s="129" t="s">
        <v>392</v>
      </c>
      <c r="AD27" s="127">
        <v>99</v>
      </c>
      <c r="AE27" s="127">
        <v>99</v>
      </c>
      <c r="AF27" s="127" t="s">
        <v>382</v>
      </c>
      <c r="AG27" s="131" t="s">
        <v>382</v>
      </c>
      <c r="AH27" s="132" t="s">
        <v>382</v>
      </c>
      <c r="AI27" s="132" t="s">
        <v>382</v>
      </c>
      <c r="AJ27" s="132" t="s">
        <v>382</v>
      </c>
      <c r="AK27" s="132" t="s">
        <v>382</v>
      </c>
      <c r="AL27" s="137" t="s">
        <v>386</v>
      </c>
      <c r="AM27" s="138" t="s">
        <v>387</v>
      </c>
      <c r="AN27" s="139">
        <v>45041</v>
      </c>
      <c r="AO27" s="138" t="s">
        <v>393</v>
      </c>
      <c r="AP27" s="139">
        <v>45041</v>
      </c>
      <c r="AQ27" s="139">
        <v>45041</v>
      </c>
      <c r="AR27" s="139">
        <v>45041</v>
      </c>
      <c r="AS27" s="139">
        <v>45071</v>
      </c>
      <c r="AT27" s="139">
        <v>45291</v>
      </c>
      <c r="AU27" s="127"/>
      <c r="AV27" s="127"/>
    </row>
    <row r="28" spans="1:1024" s="124" customFormat="1" ht="58.5" customHeight="1" x14ac:dyDescent="0.25">
      <c r="A28" s="127">
        <v>3</v>
      </c>
      <c r="B28" s="128" t="s">
        <v>378</v>
      </c>
      <c r="C28" s="128" t="s">
        <v>379</v>
      </c>
      <c r="D28" s="133"/>
      <c r="E28" s="134"/>
      <c r="F28" s="134"/>
      <c r="G28" s="135"/>
      <c r="H28" s="134"/>
      <c r="I28" s="134"/>
      <c r="J28" s="134"/>
      <c r="K28" s="136"/>
      <c r="L28" s="134"/>
      <c r="M28" s="128" t="s">
        <v>394</v>
      </c>
      <c r="N28" s="128" t="s">
        <v>395</v>
      </c>
      <c r="O28" s="129" t="s">
        <v>378</v>
      </c>
      <c r="P28" s="127">
        <v>124.8</v>
      </c>
      <c r="Q28" s="129" t="s">
        <v>380</v>
      </c>
      <c r="R28" s="127">
        <v>124.8</v>
      </c>
      <c r="S28" s="129" t="s">
        <v>384</v>
      </c>
      <c r="T28" s="129" t="s">
        <v>384</v>
      </c>
      <c r="U28" s="127">
        <v>1</v>
      </c>
      <c r="V28" s="127">
        <v>1</v>
      </c>
      <c r="W28" s="129" t="s">
        <v>396</v>
      </c>
      <c r="X28" s="130">
        <v>124.8</v>
      </c>
      <c r="Y28" s="130" t="s">
        <v>382</v>
      </c>
      <c r="Z28" s="127" t="s">
        <v>382</v>
      </c>
      <c r="AA28" s="127" t="s">
        <v>382</v>
      </c>
      <c r="AB28" s="127">
        <v>124.8</v>
      </c>
      <c r="AC28" s="129" t="s">
        <v>396</v>
      </c>
      <c r="AD28" s="127">
        <v>124.8</v>
      </c>
      <c r="AE28" s="127">
        <v>124.8</v>
      </c>
      <c r="AF28" s="127" t="s">
        <v>382</v>
      </c>
      <c r="AG28" s="131" t="s">
        <v>382</v>
      </c>
      <c r="AH28" s="132" t="s">
        <v>382</v>
      </c>
      <c r="AI28" s="132" t="s">
        <v>382</v>
      </c>
      <c r="AJ28" s="132" t="s">
        <v>382</v>
      </c>
      <c r="AK28" s="132" t="s">
        <v>382</v>
      </c>
      <c r="AL28" s="137" t="s">
        <v>386</v>
      </c>
      <c r="AM28" s="138" t="s">
        <v>387</v>
      </c>
      <c r="AN28" s="139">
        <v>45139</v>
      </c>
      <c r="AO28" s="138" t="s">
        <v>29</v>
      </c>
      <c r="AP28" s="139">
        <v>45139</v>
      </c>
      <c r="AQ28" s="139">
        <v>45139</v>
      </c>
      <c r="AR28" s="139">
        <v>45139</v>
      </c>
      <c r="AS28" s="139">
        <v>45139</v>
      </c>
      <c r="AT28" s="139">
        <v>45291</v>
      </c>
      <c r="AU28" s="127"/>
      <c r="AV28" s="127"/>
    </row>
    <row r="29" spans="1:1024" x14ac:dyDescent="0.25">
      <c r="A29" s="68"/>
      <c r="B29" s="69"/>
      <c r="C29" s="69"/>
      <c r="D29" s="70"/>
      <c r="E29" s="71"/>
      <c r="F29" s="71"/>
      <c r="G29" s="71"/>
      <c r="H29" s="72"/>
      <c r="I29" s="68"/>
      <c r="J29" s="68"/>
      <c r="K29" s="71"/>
      <c r="L29" s="68"/>
      <c r="M29" s="68"/>
      <c r="N29" s="68"/>
    </row>
  </sheetData>
  <mergeCells count="65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hyperlinks>
    <hyperlink ref="AG26" r:id="rId1" display="https://portal.r-est.ru/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9" firstPageNumber="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view="pageBreakPreview" topLeftCell="A22" zoomScale="75" zoomScaleNormal="90" zoomScalePageLayoutView="75" workbookViewId="0">
      <selection activeCell="B62" sqref="B6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5.75" x14ac:dyDescent="0.25">
      <c r="A1" s="102"/>
      <c r="B1" s="103" t="s">
        <v>0</v>
      </c>
    </row>
    <row r="2" spans="1:8" ht="15.75" x14ac:dyDescent="0.25">
      <c r="A2" s="102"/>
      <c r="B2" s="45" t="s">
        <v>1</v>
      </c>
    </row>
    <row r="3" spans="1:8" ht="15.75" x14ac:dyDescent="0.25">
      <c r="A3" s="102"/>
      <c r="B3" s="45" t="s">
        <v>251</v>
      </c>
    </row>
    <row r="4" spans="1:8" ht="15.75" x14ac:dyDescent="0.25">
      <c r="A4" s="102"/>
      <c r="B4" s="45"/>
    </row>
    <row r="5" spans="1:8" ht="18.75" x14ac:dyDescent="0.3">
      <c r="A5" s="160" t="s">
        <v>317</v>
      </c>
      <c r="B5" s="160"/>
      <c r="C5" s="73"/>
      <c r="D5" s="73"/>
      <c r="E5" s="73"/>
      <c r="F5" s="73"/>
      <c r="G5" s="73"/>
      <c r="H5" s="73"/>
    </row>
    <row r="6" spans="1:8" ht="18.75" x14ac:dyDescent="0.3">
      <c r="A6" s="104"/>
      <c r="B6" s="104"/>
      <c r="C6" s="74"/>
      <c r="D6" s="74"/>
      <c r="E6" s="74"/>
      <c r="F6" s="74"/>
      <c r="G6" s="74"/>
      <c r="H6" s="74"/>
    </row>
    <row r="7" spans="1:8" ht="18.75" x14ac:dyDescent="0.25">
      <c r="A7" s="143" t="s">
        <v>3</v>
      </c>
      <c r="B7" s="143"/>
      <c r="C7" s="7"/>
      <c r="D7" s="7"/>
      <c r="E7" s="7"/>
      <c r="F7" s="7"/>
      <c r="G7" s="7"/>
      <c r="H7" s="7"/>
    </row>
    <row r="8" spans="1:8" ht="18.75" x14ac:dyDescent="0.25">
      <c r="A8" s="10"/>
      <c r="B8" s="10"/>
      <c r="C8" s="7"/>
      <c r="D8" s="7"/>
      <c r="E8" s="7"/>
      <c r="F8" s="7"/>
      <c r="G8" s="7"/>
      <c r="H8" s="7"/>
    </row>
    <row r="9" spans="1:8" ht="15.75" x14ac:dyDescent="0.25">
      <c r="A9" s="188" t="s">
        <v>4</v>
      </c>
      <c r="B9" s="188"/>
      <c r="C9" s="9"/>
      <c r="D9" s="9"/>
      <c r="E9" s="9"/>
      <c r="F9" s="9"/>
      <c r="G9" s="9"/>
      <c r="H9" s="9"/>
    </row>
    <row r="10" spans="1:8" ht="15.75" x14ac:dyDescent="0.25">
      <c r="A10" s="143" t="s">
        <v>5</v>
      </c>
      <c r="B10" s="143"/>
      <c r="C10" s="10"/>
      <c r="D10" s="10"/>
      <c r="E10" s="10"/>
      <c r="F10" s="10"/>
      <c r="G10" s="10"/>
      <c r="H10" s="10"/>
    </row>
    <row r="11" spans="1:8" ht="18.75" x14ac:dyDescent="0.25">
      <c r="A11" s="10"/>
      <c r="B11" s="10"/>
      <c r="C11" s="7"/>
      <c r="D11" s="7"/>
      <c r="E11" s="7"/>
      <c r="F11" s="7"/>
      <c r="G11" s="7"/>
      <c r="H11" s="7"/>
    </row>
    <row r="12" spans="1:8" ht="30.75" customHeight="1" x14ac:dyDescent="0.25">
      <c r="A12" s="105" t="str">
        <f>'1. паспорт местоположение'!C12</f>
        <v>L_UES_P99</v>
      </c>
      <c r="B12" s="102"/>
      <c r="C12" s="9"/>
      <c r="D12" s="9"/>
      <c r="E12" s="9"/>
      <c r="F12" s="9"/>
      <c r="G12" s="9"/>
      <c r="H12" s="9"/>
    </row>
    <row r="13" spans="1:8" ht="15.75" x14ac:dyDescent="0.25">
      <c r="A13" s="143" t="s">
        <v>6</v>
      </c>
      <c r="B13" s="143"/>
      <c r="C13" s="10"/>
      <c r="D13" s="10"/>
      <c r="E13" s="10"/>
      <c r="F13" s="10"/>
      <c r="G13" s="10"/>
      <c r="H13" s="10"/>
    </row>
    <row r="14" spans="1:8" ht="18.75" x14ac:dyDescent="0.25">
      <c r="A14" s="19"/>
      <c r="B14" s="19"/>
      <c r="C14" s="59"/>
      <c r="D14" s="59"/>
      <c r="E14" s="59"/>
      <c r="F14" s="59"/>
      <c r="G14" s="59"/>
      <c r="H14" s="59"/>
    </row>
    <row r="15" spans="1:8" ht="18.75" x14ac:dyDescent="0.25">
      <c r="A15" s="187" t="str">
        <f>'1. паспорт местоположение'!B15</f>
        <v>Реконструкция КЛ-6кВ от ТП-3 до ТП-8</v>
      </c>
      <c r="B15" s="187"/>
      <c r="C15" s="76"/>
      <c r="D15" s="9"/>
      <c r="E15" s="9"/>
      <c r="F15" s="9"/>
      <c r="G15" s="9"/>
      <c r="H15" s="9"/>
    </row>
    <row r="16" spans="1:8" ht="15.75" x14ac:dyDescent="0.25">
      <c r="A16" s="143" t="s">
        <v>7</v>
      </c>
      <c r="B16" s="143"/>
      <c r="C16" s="10"/>
      <c r="D16" s="10"/>
      <c r="E16" s="10"/>
      <c r="F16" s="10"/>
      <c r="G16" s="10"/>
      <c r="H16" s="10"/>
    </row>
    <row r="17" spans="1:2" ht="15.75" x14ac:dyDescent="0.25">
      <c r="A17" s="102"/>
      <c r="B17" s="75"/>
    </row>
    <row r="18" spans="1:2" ht="33.75" customHeight="1" x14ac:dyDescent="0.25">
      <c r="A18" s="186" t="s">
        <v>252</v>
      </c>
      <c r="B18" s="186"/>
    </row>
    <row r="19" spans="1:2" ht="15.75" x14ac:dyDescent="0.25">
      <c r="A19" s="102"/>
      <c r="B19" s="45"/>
    </row>
    <row r="20" spans="1:2" ht="15.75" x14ac:dyDescent="0.25">
      <c r="A20" s="102"/>
      <c r="B20" s="45"/>
    </row>
    <row r="21" spans="1:2" ht="16.5" thickBot="1" x14ac:dyDescent="0.3">
      <c r="A21" s="106" t="s">
        <v>253</v>
      </c>
      <c r="B21" s="107" t="s">
        <v>303</v>
      </c>
    </row>
    <row r="22" spans="1:2" ht="32.25" thickBot="1" x14ac:dyDescent="0.3">
      <c r="A22" s="106" t="s">
        <v>254</v>
      </c>
      <c r="B22" s="107" t="s">
        <v>316</v>
      </c>
    </row>
    <row r="23" spans="1:2" ht="32.25" thickBot="1" x14ac:dyDescent="0.3">
      <c r="A23" s="106" t="s">
        <v>255</v>
      </c>
      <c r="B23" s="108" t="s">
        <v>14</v>
      </c>
    </row>
    <row r="24" spans="1:2" ht="16.5" thickBot="1" x14ac:dyDescent="0.3">
      <c r="A24" s="106" t="s">
        <v>256</v>
      </c>
      <c r="B24" s="109" t="s">
        <v>20</v>
      </c>
    </row>
    <row r="25" spans="1:2" ht="16.5" thickBot="1" x14ac:dyDescent="0.3">
      <c r="A25" s="110" t="s">
        <v>257</v>
      </c>
      <c r="B25" s="111">
        <v>2023</v>
      </c>
    </row>
    <row r="26" spans="1:2" ht="16.5" thickBot="1" x14ac:dyDescent="0.3">
      <c r="A26" s="112" t="s">
        <v>258</v>
      </c>
      <c r="B26" s="113"/>
    </row>
    <row r="27" spans="1:2" ht="32.25" thickBot="1" x14ac:dyDescent="0.3">
      <c r="A27" s="114" t="s">
        <v>330</v>
      </c>
      <c r="B27" s="115">
        <v>1.675</v>
      </c>
    </row>
    <row r="28" spans="1:2" ht="32.25" thickBot="1" x14ac:dyDescent="0.3">
      <c r="A28" s="116" t="s">
        <v>259</v>
      </c>
      <c r="B28" s="115" t="s">
        <v>260</v>
      </c>
    </row>
    <row r="29" spans="1:2" ht="32.25" thickBot="1" x14ac:dyDescent="0.3">
      <c r="A29" s="116" t="s">
        <v>261</v>
      </c>
      <c r="B29" s="117" t="s">
        <v>304</v>
      </c>
    </row>
    <row r="30" spans="1:2" ht="32.25" thickBot="1" x14ac:dyDescent="0.3">
      <c r="A30" s="116" t="s">
        <v>262</v>
      </c>
      <c r="B30" s="117" t="s">
        <v>304</v>
      </c>
    </row>
    <row r="31" spans="1:2" ht="16.5" thickBot="1" x14ac:dyDescent="0.3">
      <c r="A31" s="116" t="s">
        <v>263</v>
      </c>
      <c r="B31" s="117" t="s">
        <v>304</v>
      </c>
    </row>
    <row r="32" spans="1:2" ht="32.25" thickBot="1" x14ac:dyDescent="0.3">
      <c r="A32" s="116" t="s">
        <v>264</v>
      </c>
      <c r="B32" s="117" t="s">
        <v>304</v>
      </c>
    </row>
    <row r="33" spans="1:2" ht="32.25" thickBot="1" x14ac:dyDescent="0.3">
      <c r="A33" s="116" t="s">
        <v>265</v>
      </c>
      <c r="B33" s="117" t="s">
        <v>304</v>
      </c>
    </row>
    <row r="34" spans="1:2" ht="16.5" thickBot="1" x14ac:dyDescent="0.3">
      <c r="A34" s="116" t="s">
        <v>266</v>
      </c>
      <c r="B34" s="117" t="s">
        <v>304</v>
      </c>
    </row>
    <row r="35" spans="1:2" ht="16.5" thickBot="1" x14ac:dyDescent="0.3">
      <c r="A35" s="116" t="s">
        <v>267</v>
      </c>
      <c r="B35" s="117" t="s">
        <v>304</v>
      </c>
    </row>
    <row r="36" spans="1:2" ht="16.5" thickBot="1" x14ac:dyDescent="0.3">
      <c r="A36" s="116" t="s">
        <v>268</v>
      </c>
      <c r="B36" s="117" t="s">
        <v>304</v>
      </c>
    </row>
    <row r="37" spans="1:2" ht="32.25" thickBot="1" x14ac:dyDescent="0.3">
      <c r="A37" s="116" t="s">
        <v>269</v>
      </c>
      <c r="B37" s="117" t="s">
        <v>304</v>
      </c>
    </row>
    <row r="38" spans="1:2" ht="32.25" thickBot="1" x14ac:dyDescent="0.3">
      <c r="A38" s="116" t="s">
        <v>265</v>
      </c>
      <c r="B38" s="117" t="s">
        <v>304</v>
      </c>
    </row>
    <row r="39" spans="1:2" ht="16.5" thickBot="1" x14ac:dyDescent="0.3">
      <c r="A39" s="116" t="s">
        <v>266</v>
      </c>
      <c r="B39" s="117" t="s">
        <v>304</v>
      </c>
    </row>
    <row r="40" spans="1:2" ht="16.5" thickBot="1" x14ac:dyDescent="0.3">
      <c r="A40" s="116" t="s">
        <v>267</v>
      </c>
      <c r="B40" s="117" t="s">
        <v>304</v>
      </c>
    </row>
    <row r="41" spans="1:2" ht="16.5" thickBot="1" x14ac:dyDescent="0.3">
      <c r="A41" s="116" t="s">
        <v>268</v>
      </c>
      <c r="B41" s="117" t="s">
        <v>304</v>
      </c>
    </row>
    <row r="42" spans="1:2" ht="32.25" thickBot="1" x14ac:dyDescent="0.3">
      <c r="A42" s="116" t="s">
        <v>270</v>
      </c>
      <c r="B42" s="117" t="s">
        <v>304</v>
      </c>
    </row>
    <row r="43" spans="1:2" ht="32.25" thickBot="1" x14ac:dyDescent="0.3">
      <c r="A43" s="116" t="s">
        <v>265</v>
      </c>
      <c r="B43" s="117" t="s">
        <v>304</v>
      </c>
    </row>
    <row r="44" spans="1:2" ht="16.5" thickBot="1" x14ac:dyDescent="0.3">
      <c r="A44" s="116" t="s">
        <v>266</v>
      </c>
      <c r="B44" s="117" t="s">
        <v>304</v>
      </c>
    </row>
    <row r="45" spans="1:2" ht="16.5" thickBot="1" x14ac:dyDescent="0.3">
      <c r="A45" s="116" t="s">
        <v>267</v>
      </c>
      <c r="B45" s="117" t="s">
        <v>304</v>
      </c>
    </row>
    <row r="46" spans="1:2" ht="16.5" thickBot="1" x14ac:dyDescent="0.3">
      <c r="A46" s="116" t="s">
        <v>268</v>
      </c>
      <c r="B46" s="117" t="s">
        <v>304</v>
      </c>
    </row>
    <row r="47" spans="1:2" ht="32.25" thickBot="1" x14ac:dyDescent="0.3">
      <c r="A47" s="118" t="s">
        <v>271</v>
      </c>
      <c r="B47" s="117" t="s">
        <v>304</v>
      </c>
    </row>
    <row r="48" spans="1:2" ht="16.5" thickBot="1" x14ac:dyDescent="0.3">
      <c r="A48" s="118" t="s">
        <v>263</v>
      </c>
      <c r="B48" s="117" t="s">
        <v>304</v>
      </c>
    </row>
    <row r="49" spans="1:2" ht="16.5" thickBot="1" x14ac:dyDescent="0.3">
      <c r="A49" s="118" t="s">
        <v>272</v>
      </c>
      <c r="B49" s="117" t="s">
        <v>304</v>
      </c>
    </row>
    <row r="50" spans="1:2" ht="16.5" thickBot="1" x14ac:dyDescent="0.3">
      <c r="A50" s="118" t="s">
        <v>273</v>
      </c>
      <c r="B50" s="117" t="s">
        <v>304</v>
      </c>
    </row>
    <row r="51" spans="1:2" ht="32.25" thickBot="1" x14ac:dyDescent="0.3">
      <c r="A51" s="118" t="s">
        <v>274</v>
      </c>
      <c r="B51" s="117" t="s">
        <v>304</v>
      </c>
    </row>
    <row r="52" spans="1:2" ht="16.5" thickBot="1" x14ac:dyDescent="0.3">
      <c r="A52" s="110" t="s">
        <v>275</v>
      </c>
      <c r="B52" s="117" t="s">
        <v>304</v>
      </c>
    </row>
    <row r="53" spans="1:2" ht="16.5" thickBot="1" x14ac:dyDescent="0.3">
      <c r="A53" s="110" t="s">
        <v>276</v>
      </c>
      <c r="B53" s="117" t="s">
        <v>304</v>
      </c>
    </row>
    <row r="54" spans="1:2" ht="16.5" thickBot="1" x14ac:dyDescent="0.3">
      <c r="A54" s="110" t="s">
        <v>277</v>
      </c>
      <c r="B54" s="117" t="s">
        <v>304</v>
      </c>
    </row>
    <row r="55" spans="1:2" ht="16.5" thickBot="1" x14ac:dyDescent="0.3">
      <c r="A55" s="112" t="s">
        <v>278</v>
      </c>
      <c r="B55" s="117" t="s">
        <v>304</v>
      </c>
    </row>
    <row r="56" spans="1:2" ht="15.75" customHeight="1" x14ac:dyDescent="0.25">
      <c r="A56" s="118" t="s">
        <v>279</v>
      </c>
      <c r="B56" s="183" t="s">
        <v>331</v>
      </c>
    </row>
    <row r="57" spans="1:2" ht="15.75" x14ac:dyDescent="0.25">
      <c r="A57" s="119" t="s">
        <v>280</v>
      </c>
      <c r="B57" s="184"/>
    </row>
    <row r="58" spans="1:2" ht="15.75" x14ac:dyDescent="0.25">
      <c r="A58" s="119" t="s">
        <v>281</v>
      </c>
      <c r="B58" s="184"/>
    </row>
    <row r="59" spans="1:2" ht="15.75" x14ac:dyDescent="0.25">
      <c r="A59" s="119" t="s">
        <v>282</v>
      </c>
      <c r="B59" s="184"/>
    </row>
    <row r="60" spans="1:2" ht="15.75" x14ac:dyDescent="0.25">
      <c r="A60" s="119" t="s">
        <v>283</v>
      </c>
      <c r="B60" s="184"/>
    </row>
    <row r="61" spans="1:2" ht="16.5" thickBot="1" x14ac:dyDescent="0.3">
      <c r="A61" s="112" t="s">
        <v>284</v>
      </c>
      <c r="B61" s="185"/>
    </row>
    <row r="62" spans="1:2" ht="32.25" thickBot="1" x14ac:dyDescent="0.3">
      <c r="A62" s="118" t="s">
        <v>285</v>
      </c>
      <c r="B62" s="117" t="s">
        <v>304</v>
      </c>
    </row>
    <row r="63" spans="1:2" ht="32.25" thickBot="1" x14ac:dyDescent="0.3">
      <c r="A63" s="110" t="s">
        <v>286</v>
      </c>
      <c r="B63" s="117" t="s">
        <v>304</v>
      </c>
    </row>
    <row r="64" spans="1:2" ht="16.5" thickBot="1" x14ac:dyDescent="0.3">
      <c r="A64" s="118" t="s">
        <v>263</v>
      </c>
      <c r="B64" s="117" t="s">
        <v>304</v>
      </c>
    </row>
    <row r="65" spans="1:2" ht="16.5" thickBot="1" x14ac:dyDescent="0.3">
      <c r="A65" s="118" t="s">
        <v>287</v>
      </c>
      <c r="B65" s="117" t="s">
        <v>304</v>
      </c>
    </row>
    <row r="66" spans="1:2" ht="16.5" thickBot="1" x14ac:dyDescent="0.3">
      <c r="A66" s="118" t="s">
        <v>288</v>
      </c>
      <c r="B66" s="117" t="s">
        <v>304</v>
      </c>
    </row>
    <row r="67" spans="1:2" ht="16.5" thickBot="1" x14ac:dyDescent="0.3">
      <c r="A67" s="120" t="s">
        <v>289</v>
      </c>
      <c r="B67" s="121" t="s">
        <v>309</v>
      </c>
    </row>
    <row r="68" spans="1:2" ht="16.5" thickBot="1" x14ac:dyDescent="0.3">
      <c r="A68" s="110" t="s">
        <v>290</v>
      </c>
      <c r="B68" s="117" t="s">
        <v>304</v>
      </c>
    </row>
    <row r="69" spans="1:2" ht="16.5" thickBot="1" x14ac:dyDescent="0.3">
      <c r="A69" s="119" t="s">
        <v>291</v>
      </c>
      <c r="B69" s="117" t="s">
        <v>304</v>
      </c>
    </row>
    <row r="70" spans="1:2" ht="16.5" thickBot="1" x14ac:dyDescent="0.3">
      <c r="A70" s="119" t="s">
        <v>292</v>
      </c>
      <c r="B70" s="117" t="s">
        <v>304</v>
      </c>
    </row>
    <row r="71" spans="1:2" ht="16.5" thickBot="1" x14ac:dyDescent="0.3">
      <c r="A71" s="119" t="s">
        <v>293</v>
      </c>
      <c r="B71" s="117" t="s">
        <v>304</v>
      </c>
    </row>
    <row r="72" spans="1:2" ht="32.25" thickBot="1" x14ac:dyDescent="0.3">
      <c r="A72" s="122" t="s">
        <v>294</v>
      </c>
      <c r="B72" s="117" t="s">
        <v>304</v>
      </c>
    </row>
    <row r="73" spans="1:2" ht="28.5" customHeight="1" thickBot="1" x14ac:dyDescent="0.3">
      <c r="A73" s="118" t="s">
        <v>295</v>
      </c>
      <c r="B73" s="117" t="s">
        <v>304</v>
      </c>
    </row>
    <row r="74" spans="1:2" ht="16.5" thickBot="1" x14ac:dyDescent="0.3">
      <c r="A74" s="119" t="s">
        <v>296</v>
      </c>
      <c r="B74" s="117" t="s">
        <v>304</v>
      </c>
    </row>
    <row r="75" spans="1:2" ht="16.5" thickBot="1" x14ac:dyDescent="0.3">
      <c r="A75" s="119" t="s">
        <v>297</v>
      </c>
      <c r="B75" s="117" t="s">
        <v>304</v>
      </c>
    </row>
    <row r="76" spans="1:2" ht="16.5" thickBot="1" x14ac:dyDescent="0.3">
      <c r="A76" s="119" t="s">
        <v>298</v>
      </c>
      <c r="B76" s="117" t="s">
        <v>304</v>
      </c>
    </row>
    <row r="77" spans="1:2" ht="16.5" thickBot="1" x14ac:dyDescent="0.3">
      <c r="A77" s="119" t="s">
        <v>299</v>
      </c>
      <c r="B77" s="117" t="s">
        <v>304</v>
      </c>
    </row>
    <row r="78" spans="1:2" ht="16.5" thickBot="1" x14ac:dyDescent="0.3">
      <c r="A78" s="123" t="s">
        <v>300</v>
      </c>
      <c r="B78" s="117" t="s">
        <v>304</v>
      </c>
    </row>
    <row r="79" spans="1:2" ht="15.75" x14ac:dyDescent="0.25">
      <c r="A79" s="102"/>
      <c r="B79" s="102"/>
    </row>
  </sheetData>
  <mergeCells count="9">
    <mergeCell ref="B56:B61"/>
    <mergeCell ref="A16:B16"/>
    <mergeCell ref="A18:B18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2023-11-14T05:24:22Z</cp:lastPrinted>
  <dcterms:created xsi:type="dcterms:W3CDTF">2015-08-16T15:31:05Z</dcterms:created>
  <dcterms:modified xsi:type="dcterms:W3CDTF">2023-11-14T05:44:58Z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