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местоположение'!$A$1:$C$45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закупке'!$A$1:$W$28</definedName>
    <definedName name="Print_Area_0_0" localSheetId="0">'1. паспорт местоположение'!$A$1:$C$45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закупке'!$A$1:$W$28</definedName>
    <definedName name="Print_Titles_0" localSheetId="0">'1. паспорт местоположение'!$20:$20</definedName>
    <definedName name="Print_Titles_0" localSheetId="2">'3.3 паспорт описание'!$21:$21</definedName>
    <definedName name="Print_Titles_0_0" localSheetId="0">'1. паспорт местоположение'!$20:$20</definedName>
    <definedName name="Print_Titles_0_0" localSheetId="2">'3.3 паспорт описание'!$21:$21</definedName>
    <definedName name="_xlnm.Print_Titles" localSheetId="0">'1. паспорт местоположение'!$20:$20</definedName>
    <definedName name="_xlnm.Print_Titles" localSheetId="2">'3.3 паспорт описание'!$21:$21</definedName>
    <definedName name="_xlnm.Print_Area" localSheetId="0">'1. паспорт местоположение'!$A$1:$C$45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закупке'!$A$1:$AV$28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5" i="6" l="1"/>
  <c r="G25" i="6" s="1"/>
  <c r="H25" i="6" s="1"/>
  <c r="I25" i="6" s="1"/>
  <c r="J25" i="6" s="1"/>
  <c r="K25" i="6" s="1"/>
  <c r="L25" i="6" s="1"/>
  <c r="M25" i="6" s="1"/>
  <c r="N25" i="6" s="1"/>
  <c r="O25" i="6" s="1"/>
  <c r="P25" i="6" s="1"/>
  <c r="Q25" i="6" s="1"/>
  <c r="R25" i="6" s="1"/>
  <c r="S25" i="6" s="1"/>
  <c r="T25" i="6" s="1"/>
  <c r="U25" i="6" s="1"/>
  <c r="V25" i="6" s="1"/>
  <c r="W25" i="6" s="1"/>
  <c r="X25" i="6" s="1"/>
  <c r="Y25" i="6" s="1"/>
  <c r="Z25" i="6" s="1"/>
  <c r="AA25" i="6" s="1"/>
  <c r="AB25" i="6" s="1"/>
  <c r="AC25" i="6" s="1"/>
  <c r="AD25" i="6" s="1"/>
  <c r="AE25" i="6" s="1"/>
  <c r="AF25" i="6" s="1"/>
  <c r="AG25" i="6" s="1"/>
  <c r="AH25" i="6" s="1"/>
  <c r="AI25" i="6" s="1"/>
  <c r="AJ25" i="6" s="1"/>
  <c r="AK25" i="6" s="1"/>
  <c r="AL25" i="6" s="1"/>
  <c r="AM25" i="6" s="1"/>
  <c r="AN25" i="6" s="1"/>
  <c r="AO25" i="6" s="1"/>
  <c r="AP25" i="6" s="1"/>
  <c r="AQ25" i="6" s="1"/>
  <c r="AR25" i="6" s="1"/>
  <c r="AS25" i="6" s="1"/>
  <c r="AT25" i="6" s="1"/>
  <c r="AU25" i="6" s="1"/>
  <c r="AV25" i="6" s="1"/>
  <c r="J24" i="5" l="1"/>
  <c r="H24" i="5"/>
  <c r="H27" i="5"/>
  <c r="J27" i="5"/>
  <c r="J30" i="5"/>
  <c r="J43" i="5"/>
  <c r="T52" i="5"/>
  <c r="U52" i="5"/>
  <c r="D52" i="5"/>
  <c r="C52" i="5"/>
  <c r="C56" i="5"/>
  <c r="U34" i="5" l="1"/>
  <c r="T43" i="5"/>
  <c r="T47" i="5"/>
  <c r="U51" i="5"/>
  <c r="T51" i="5"/>
  <c r="T56" i="5"/>
  <c r="U27" i="5"/>
  <c r="U24" i="5"/>
  <c r="D56" i="5"/>
  <c r="U56" i="5" s="1"/>
  <c r="D51" i="5"/>
  <c r="D47" i="5"/>
  <c r="U47" i="5" s="1"/>
  <c r="D43" i="5"/>
  <c r="U43" i="5" s="1"/>
  <c r="D31" i="5"/>
  <c r="D32" i="5"/>
  <c r="U32" i="5" s="1"/>
  <c r="D33" i="5"/>
  <c r="U33" i="5" s="1"/>
  <c r="D30" i="5"/>
  <c r="U30" i="5" s="1"/>
  <c r="D24" i="5"/>
  <c r="C25" i="5" l="1"/>
  <c r="C26" i="5"/>
  <c r="C27" i="5"/>
  <c r="T27" i="5" s="1"/>
  <c r="C28" i="5"/>
  <c r="C29" i="5"/>
  <c r="C30" i="5"/>
  <c r="T30" i="5" s="1"/>
  <c r="C31" i="5"/>
  <c r="C32" i="5"/>
  <c r="T32" i="5" s="1"/>
  <c r="C33" i="5"/>
  <c r="T33" i="5" s="1"/>
  <c r="C34" i="5"/>
  <c r="T34" i="5" s="1"/>
  <c r="C24" i="5"/>
  <c r="T24" i="5" s="1"/>
  <c r="A15" i="7" l="1"/>
  <c r="A5" i="7" l="1"/>
  <c r="G5" i="6"/>
  <c r="F4" i="5"/>
  <c r="I5" i="4"/>
  <c r="C5" i="3"/>
  <c r="Q5" i="2"/>
  <c r="A12" i="7" l="1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<sst xmlns="http://schemas.openxmlformats.org/spreadsheetml/2006/main" count="626" uniqueCount="400">
  <si>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</si>
  <si>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</si>
  <si>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</si>
  <si>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</si>
  <si>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</si>
  <si>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</si>
  <si>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</si>
  <si>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</si>
  <si>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</si>
  <si>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</si>
  <si>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</si>
  <si>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</si>
  <si>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</si>
  <si>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</si>
  <si>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</si>
  <si>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</si>
  <si>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</si>
  <si>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</si>
  <si>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</si>
  <si>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</si>
  <si>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</si>
  <si>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</si>
  <si>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</si>
  <si>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</si>
  <si>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</si>
  <si>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</si>
  <si>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</si>
  <si>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</si>
  <si>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</si>
  <si>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</si>
  <si>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</si>
  <si>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</si>
  <si>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</si>
  <si>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</si>
  <si>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</si>
  <si>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</si>
  <si>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</si>
  <si>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</si>
  <si>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</si>
  <si>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</si>
  <si>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</si>
  <si>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</si>
  <si>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</si>
  <si>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</si>
  <si>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</si>
  <si>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</si>
  <si>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</si>
  <si>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</si>
  <si>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</si>
  <si>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</si>
  <si>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</si>
  <si>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</si>
  <si>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</si>
  <si>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</si>
  <si>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</si>
  <si>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</si>
  <si>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</si>
  <si>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</si>
  <si>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</si>
  <si>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</si>
  <si>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</si>
  <si>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</si>
  <si>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</si>
  <si>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</si>
  <si>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</si>
  <si>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</si>
  <si>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</si>
  <si>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</si>
  <si>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</si>
  <si>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</si>
  <si>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</si>
  <si>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</si>
  <si>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</si>
  <si>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</si>
  <si>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</si>
  <si>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</si>
  <si>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</si>
  <si>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</si>
  <si>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</si>
  <si>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</si>
  <si>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</si>
  <si>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</si>
  <si>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</si>
  <si>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</si>
  <si>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</si>
  <si>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</si>
  <si>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</si>
  <si>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</si>
  <si>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</si>
  <si>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</si>
  <si>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</si>
  <si>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</si>
  <si>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</si>
  <si>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</si>
  <si>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</si>
  <si>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</si>
  <si>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</si>
  <si>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</si>
  <si>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</si>
  <si>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</si>
  <si>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</si>
  <si>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</si>
  <si>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</si>
  <si>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</si>
  <si>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</si>
  <si>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</si>
  <si>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</si>
  <si>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</si>
  <si>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</si>
  <si>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</si>
  <si>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</si>
  <si>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</si>
  <si>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</si>
  <si>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</si>
  <si>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</si>
  <si>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</si>
  <si>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</si>
  <si>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</si>
  <si>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</si>
  <si>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</si>
  <si>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</si>
  <si>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</si>
  <si>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</si>
  <si>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</si>
  <si>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</si>
  <si>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</si>
  <si>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</si>
  <si>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</si>
  <si>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</si>
  <si>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</si>
  <si>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</si>
  <si>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</si>
  <si>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</si>
  <si>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</si>
  <si>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</si>
  <si>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</si>
  <si>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</si>
  <si>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</si>
  <si>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</si>
  <si>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</si>
  <si>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</si>
  <si>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</si>
  <si>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</si>
  <si>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</si>
  <si>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</si>
  <si>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</si>
  <si>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</si>
  <si>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</si>
  <si>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</si>
  <si>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</si>
  <si>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</si>
  <si>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</si>
  <si>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</si>
  <si>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</si>
  <si>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</si>
  <si>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</si>
  <si>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</si>
  <si>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</si>
  <si>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</si>
  <si>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</si>
  <si>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</si>
  <si>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</si>
  <si>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</si>
  <si>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</si>
  <si>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</si>
  <si>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</si>
  <si>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</si>
  <si>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</si>
  <si>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</si>
  <si>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</si>
  <si>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</si>
  <si>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</si>
  <si>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</si>
  <si>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</si>
  <si>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</si>
  <si>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</si>
  <si>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</si>
  <si>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</si>
  <si>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</si>
  <si>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</si>
  <si>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</si>
  <si>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</si>
  <si>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</si>
  <si>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</si>
  <si>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</si>
  <si>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</si>
  <si>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</si>
  <si>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</si>
  <si>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</si>
  <si>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</si>
  <si>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</si>
  <si>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</si>
  <si>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</si>
  <si>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</si>
  <si>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</si>
  <si>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</si>
  <si>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</si>
  <si>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</si>
  <si>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</si>
  <si>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</si>
  <si>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</si>
  <si>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</si>
  <si>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</si>
  <si>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</si>
  <si>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</si>
  <si>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</si>
  <si>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</si>
  <si>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</si>
  <si>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</si>
  <si>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</si>
  <si>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</si>
  <si>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</si>
  <si>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</si>
  <si>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</si>
  <si>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</si>
  <si>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</si>
  <si>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</si>
  <si>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</si>
  <si>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</si>
  <si>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</si>
  <si>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</si>
  <si>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</si>
  <si>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</si>
  <si>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</si>
  <si>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</si>
  <si>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</si>
  <si>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</si>
  <si>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</si>
  <si>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</si>
  <si>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</si>
  <si>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</si>
  <si>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</si>
  <si>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</si>
  <si>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</si>
  <si>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</si>
  <si>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</si>
  <si>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</si>
  <si>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</si>
  <si>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</si>
  <si>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</si>
  <si>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</si>
  <si>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</si>
  <si>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</si>
  <si>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</si>
  <si>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</si>
  <si>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</si>
  <si>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</si>
  <si>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</si>
  <si>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</si>
  <si>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</si>
  <si>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</si>
  <si>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</si>
  <si>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</si>
  <si>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</si>
  <si>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</si>
  <si>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</si>
  <si>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</si>
  <si>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</si>
  <si>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</si>
  <si>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</si>
  <si>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</si>
  <si>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</si>
  <si>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</si>
  <si>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</si>
  <si>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</si>
  <si>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</si>
  <si>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</si>
  <si>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</si>
  <si>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</si>
  <si>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</si>
  <si>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</si>
  <si>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</si>
  <si>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</si>
  <si>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</si>
  <si>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</si>
  <si>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</si>
  <si>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</si>
  <si>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</si>
  <si>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</si>
  <si>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</si>
  <si>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</si>
  <si>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</si>
  <si>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</si>
  <si>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</si>
  <si>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</si>
  <si>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</si>
  <si>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</si>
  <si>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</si>
  <si>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</si>
  <si>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</si>
  <si>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</si>
  <si>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</si>
  <si>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</si>
  <si>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</si>
  <si>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</si>
  <si>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</si>
  <si>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</si>
  <si>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</si>
  <si>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</si>
  <si>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</si>
  <si>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</si>
  <si>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</si>
  <si>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</si>
  <si>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</si>
  <si>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</si>
  <si>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</si>
  <si>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</si>
  <si>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</si>
  <si>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ТП-93 ф-6</t>
  </si>
  <si>
    <t>Учалинский район, с. Учалы</t>
  </si>
  <si>
    <t>ВЛ-0,4 кВ ТП-93 ф.6</t>
  </si>
  <si>
    <t>453702, Республика Башкортостан, Учалинский район, с. Учалы</t>
  </si>
  <si>
    <t>Л-093-06</t>
  </si>
  <si>
    <t>1975</t>
  </si>
  <si>
    <t>ВЛ</t>
  </si>
  <si>
    <t>ВЛИ</t>
  </si>
  <si>
    <t>А-50</t>
  </si>
  <si>
    <t>СИП3х70+1х54,6</t>
  </si>
  <si>
    <t>Дер</t>
  </si>
  <si>
    <t>ЖБ</t>
  </si>
  <si>
    <t>Год раскрытия информации: 2023 год</t>
  </si>
  <si>
    <t>L_UES_P124</t>
  </si>
  <si>
    <t>Год 2023</t>
  </si>
  <si>
    <t xml:space="preserve">1,85 млн.руб без НДС </t>
  </si>
  <si>
    <t xml:space="preserve">завершена </t>
  </si>
  <si>
    <t xml:space="preserve">Факт </t>
  </si>
  <si>
    <t xml:space="preserve">3 кв </t>
  </si>
  <si>
    <t>Факт</t>
  </si>
  <si>
    <t>Сметная стоимость проекта в ценах 2023 года с НДС, млн. руб.</t>
  </si>
  <si>
    <t>АО "УЭС"</t>
  </si>
  <si>
    <t>завершена</t>
  </si>
  <si>
    <t>Реконструкция ВЛ-0,4кВ ТП-93 ф-6 протяженность ВЛ-0,4 кВ-1,426 км. Замена вводов -0,505 км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</si>
  <si>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</si>
  <si>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</si>
  <si>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</si>
  <si>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</si>
  <si>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</si>
  <si>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</si>
  <si>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</si>
  <si>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</si>
  <si>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</si>
  <si>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</si>
  <si>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</si>
  <si>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</si>
  <si>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</si>
  <si>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</si>
  <si>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</si>
  <si>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</si>
  <si>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</si>
  <si>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</si>
  <si>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</si>
  <si>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</si>
  <si>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</si>
  <si>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</si>
  <si>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</si>
  <si>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</si>
  <si>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</si>
  <si>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</si>
  <si>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</si>
  <si>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</si>
  <si>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</si>
  <si>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</si>
  <si>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</si>
  <si>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</si>
  <si>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</si>
  <si>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</si>
  <si>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</si>
  <si>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</si>
  <si>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</si>
  <si>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</si>
  <si>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</si>
  <si>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</si>
  <si>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</si>
  <si>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</si>
  <si>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</si>
  <si>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</si>
  <si>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</si>
  <si>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</si>
  <si>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сети" </t>
  </si>
  <si>
    <t xml:space="preserve">передача электрической энергии </t>
  </si>
  <si>
    <t>ж/б изделия</t>
  </si>
  <si>
    <t>стойки ж/б</t>
  </si>
  <si>
    <t xml:space="preserve">коммерческое предложение </t>
  </si>
  <si>
    <t>эл.аукцион</t>
  </si>
  <si>
    <t>не раскрывается в соответствии с ФЗ 223</t>
  </si>
  <si>
    <t xml:space="preserve">1767,91666 1779,40651 2043,25119 2085,365 </t>
  </si>
  <si>
    <t>-</t>
  </si>
  <si>
    <t>ООО ПО "Гарантия"</t>
  </si>
  <si>
    <t>https://portal.r-est.ru/</t>
  </si>
  <si>
    <t xml:space="preserve">лин.арматура </t>
  </si>
  <si>
    <t>844,821 786,410 1050,386 780,054 1059,962 832,405</t>
  </si>
  <si>
    <t>ООО "Элком Трейд"</t>
  </si>
  <si>
    <t>https://223.rts-tender.ru/</t>
  </si>
  <si>
    <t>Проводниковая продукция</t>
  </si>
  <si>
    <t>СИП 2</t>
  </si>
  <si>
    <t>ед.поставщик</t>
  </si>
  <si>
    <t>ООО "Энергоучет"</t>
  </si>
  <si>
    <t>п.2.ч.6.1 Положения</t>
  </si>
  <si>
    <t>директор</t>
  </si>
  <si>
    <t>251/11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</si>
</sst>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5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3" fillId="0" borderId="0"/>
    <xf numFmtId="0" fontId="14" fillId="0" borderId="0"/>
    <xf numFmtId="0" fontId="24" fillId="0" borderId="0" applyNumberForma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19" fillId="0" borderId="0" xfId="0" applyNumberFormat="1" applyFont="1" applyAlignment="1">
      <alignment horizontal="right" vertical="top" wrapText="1"/>
    </xf>
    <xf numFmtId="0" fontId="2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4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textRotation="90" wrapText="1"/>
    </xf>
    <xf numFmtId="0" fontId="0" fillId="0" borderId="0" xfId="0" applyFont="1"/>
    <xf numFmtId="0" fontId="0" fillId="0" borderId="1" xfId="0" applyFont="1" applyBorder="1"/>
    <xf numFmtId="0" fontId="10" fillId="0" borderId="0" xfId="0" applyFont="1"/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14" fillId="0" borderId="0" xfId="0" applyFont="1" applyBorder="1" applyAlignment="1">
      <alignment horizontal="right" vertical="center"/>
    </xf>
    <xf numFmtId="0" fontId="14" fillId="0" borderId="8" xfId="0" applyFont="1" applyBorder="1" applyAlignment="1">
      <alignment horizontal="justify"/>
    </xf>
    <xf numFmtId="0" fontId="14" fillId="0" borderId="8" xfId="0" applyFont="1" applyBorder="1" applyAlignment="1">
      <alignment horizontal="justify" vertical="center"/>
    </xf>
    <xf numFmtId="0" fontId="14" fillId="0" borderId="9" xfId="0" applyFont="1" applyBorder="1" applyAlignment="1">
      <alignment horizontal="justify" vertical="center"/>
    </xf>
    <xf numFmtId="0" fontId="14" fillId="0" borderId="9" xfId="0" applyFont="1" applyBorder="1" applyAlignment="1">
      <alignment horizontal="left" vertical="center"/>
    </xf>
    <xf numFmtId="0" fontId="14" fillId="0" borderId="8" xfId="0" applyFont="1" applyBorder="1" applyAlignment="1">
      <alignment vertical="top" wrapText="1"/>
    </xf>
    <xf numFmtId="0" fontId="14" fillId="0" borderId="10" xfId="0" applyFont="1" applyBorder="1" applyAlignment="1">
      <alignment vertical="top" wrapText="1"/>
    </xf>
    <xf numFmtId="0" fontId="14" fillId="0" borderId="11" xfId="0" applyFont="1" applyBorder="1" applyAlignment="1">
      <alignment horizontal="justify" vertical="center" wrapText="1"/>
    </xf>
    <xf numFmtId="0" fontId="14" fillId="0" borderId="10" xfId="0" applyFont="1" applyBorder="1" applyAlignment="1">
      <alignment horizontal="justify" vertical="top" wrapText="1"/>
    </xf>
    <xf numFmtId="0" fontId="14" fillId="0" borderId="8" xfId="0" applyFont="1" applyBorder="1" applyAlignment="1">
      <alignment horizontal="justify" vertical="center" wrapText="1"/>
    </xf>
    <xf numFmtId="0" fontId="14" fillId="0" borderId="8" xfId="0" applyFont="1" applyBorder="1" applyAlignment="1">
      <alignment horizontal="justify" vertical="top" wrapText="1"/>
    </xf>
    <xf numFmtId="0" fontId="14" fillId="0" borderId="9" xfId="0" applyFont="1" applyBorder="1" applyAlignment="1">
      <alignment vertical="top" wrapText="1"/>
    </xf>
    <xf numFmtId="0" fontId="14" fillId="0" borderId="12" xfId="0" applyFont="1" applyBorder="1" applyAlignment="1">
      <alignment horizontal="justify" vertical="top" wrapText="1"/>
    </xf>
    <xf numFmtId="0" fontId="14" fillId="0" borderId="13" xfId="0" applyFont="1" applyBorder="1" applyAlignment="1">
      <alignment horizontal="justify" vertical="top" wrapText="1"/>
    </xf>
    <xf numFmtId="0" fontId="14" fillId="0" borderId="11" xfId="0" applyFont="1" applyBorder="1" applyAlignment="1">
      <alignment horizontal="justify" vertical="top" wrapText="1"/>
    </xf>
    <xf numFmtId="0" fontId="14" fillId="0" borderId="14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14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/>
    <xf numFmtId="0" fontId="22" fillId="0" borderId="1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/>
    </xf>
    <xf numFmtId="0" fontId="22" fillId="0" borderId="1" xfId="1" applyFont="1" applyBorder="1" applyAlignment="1">
      <alignment horizontal="center" vertical="center"/>
    </xf>
    <xf numFmtId="49" fontId="22" fillId="0" borderId="1" xfId="1" applyNumberFormat="1" applyFont="1" applyBorder="1" applyAlignment="1">
      <alignment horizontal="center" vertical="center" wrapText="1"/>
    </xf>
    <xf numFmtId="49" fontId="22" fillId="0" borderId="1" xfId="1" applyNumberFormat="1" applyFont="1" applyFill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center" wrapText="1"/>
    </xf>
    <xf numFmtId="0" fontId="24" fillId="0" borderId="1" xfId="4" applyBorder="1" applyAlignment="1">
      <alignment horizontal="center" vertical="center" wrapText="1"/>
    </xf>
    <xf numFmtId="14" fontId="22" fillId="0" borderId="1" xfId="1" applyNumberFormat="1" applyFont="1" applyBorder="1" applyAlignment="1">
      <alignment horizontal="center" vertical="center"/>
    </xf>
    <xf numFmtId="1" fontId="22" fillId="0" borderId="1" xfId="1" applyNumberFormat="1" applyFont="1" applyFill="1" applyBorder="1" applyAlignment="1">
      <alignment horizontal="center" vertical="center"/>
    </xf>
    <xf numFmtId="1" fontId="22" fillId="0" borderId="1" xfId="1" applyNumberFormat="1" applyFont="1" applyBorder="1" applyAlignment="1">
      <alignment horizontal="center" vertical="center"/>
    </xf>
    <xf numFmtId="2" fontId="22" fillId="0" borderId="1" xfId="1" applyNumberFormat="1" applyFont="1" applyBorder="1" applyAlignment="1">
      <alignment horizontal="center" vertical="center"/>
    </xf>
    <xf numFmtId="165" fontId="22" fillId="0" borderId="1" xfId="1" applyNumberFormat="1" applyFont="1" applyBorder="1" applyAlignment="1">
      <alignment horizontal="center" vertical="center"/>
    </xf>
    <xf numFmtId="0" fontId="22" fillId="0" borderId="1" xfId="1" applyNumberFormat="1" applyFont="1" applyFill="1" applyBorder="1" applyAlignment="1">
      <alignment horizontal="center" vertical="center" wrapText="1"/>
    </xf>
    <xf numFmtId="49" fontId="22" fillId="0" borderId="1" xfId="1" applyNumberFormat="1" applyFont="1" applyFill="1" applyBorder="1" applyAlignment="1">
      <alignment horizontal="center" vertical="center"/>
    </xf>
    <xf numFmtId="14" fontId="22" fillId="0" borderId="1" xfId="1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22" fillId="0" borderId="6" xfId="1" applyFont="1" applyFill="1" applyBorder="1" applyAlignment="1">
      <alignment horizontal="center" vertical="center" textRotation="90" wrapText="1"/>
    </xf>
    <xf numFmtId="0" fontId="22" fillId="0" borderId="3" xfId="1" applyFont="1" applyFill="1" applyBorder="1" applyAlignment="1">
      <alignment horizontal="center" vertical="center" textRotation="90" wrapText="1"/>
    </xf>
    <xf numFmtId="0" fontId="12" fillId="0" borderId="6" xfId="2" applyFont="1" applyFill="1" applyBorder="1" applyAlignment="1">
      <alignment horizontal="center" vertical="center" textRotation="90" wrapText="1"/>
    </xf>
    <xf numFmtId="0" fontId="12" fillId="0" borderId="3" xfId="2" applyFont="1" applyFill="1" applyBorder="1" applyAlignment="1">
      <alignment horizontal="center" vertical="center" textRotation="90" wrapText="1"/>
    </xf>
    <xf numFmtId="0" fontId="18" fillId="0" borderId="6" xfId="3" applyFont="1" applyFill="1" applyBorder="1" applyAlignment="1">
      <alignment horizontal="center" vertical="center" textRotation="90" wrapText="1"/>
    </xf>
    <xf numFmtId="0" fontId="18" fillId="0" borderId="3" xfId="3" applyFont="1" applyFill="1" applyBorder="1" applyAlignment="1">
      <alignment horizontal="center" vertical="center" textRotation="90" wrapText="1"/>
    </xf>
    <xf numFmtId="0" fontId="22" fillId="0" borderId="6" xfId="1" applyFont="1" applyFill="1" applyBorder="1" applyAlignment="1">
      <alignment horizontal="center" vertical="center"/>
    </xf>
    <xf numFmtId="0" fontId="22" fillId="0" borderId="3" xfId="1" applyFont="1" applyFill="1" applyBorder="1" applyAlignment="1">
      <alignment horizontal="center" vertical="center"/>
    </xf>
    <xf numFmtId="0" fontId="22" fillId="0" borderId="6" xfId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 applyProtection="1">
      <alignment horizontal="center" vertical="center" wrapText="1"/>
    </xf>
    <xf numFmtId="0" fontId="18" fillId="0" borderId="3" xfId="1" applyFont="1" applyFill="1" applyBorder="1" applyAlignment="1" applyProtection="1">
      <alignment horizontal="center" vertical="center" wrapText="1"/>
    </xf>
    <xf numFmtId="0" fontId="22" fillId="0" borderId="7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8" xfId="1" applyFont="1" applyFill="1" applyBorder="1" applyAlignment="1">
      <alignment horizontal="center" vertical="center" wrapText="1"/>
    </xf>
    <xf numFmtId="0" fontId="22" fillId="0" borderId="19" xfId="1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2" fillId="0" borderId="17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 applyProtection="1">
      <alignment horizontal="center" vertical="center" textRotation="90" wrapText="1"/>
    </xf>
    <xf numFmtId="0" fontId="22" fillId="0" borderId="1" xfId="1" applyFont="1" applyFill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9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4" fillId="0" borderId="8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 wrapText="1"/>
    </xf>
  </cellXfs>
  <cellStyles count="5">
    <cellStyle name="Гиперссылка" xfId="4" builtinId="8"/>
    <cellStyle name="Обычный" xfId="0" builtinId="0"/>
    <cellStyle name="Обычный 3" xfId="3"/>
    <cellStyle name="Обычный 5" xfId="2"/>
    <cellStyle name="Обычный 6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223.rts-tender.ru/" TargetMode="External"/><Relationship Id="rId1" Type="http://schemas.openxmlformats.org/officeDocument/2006/relationships/hyperlink" Target="https://portal.r-est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"/>
  <sheetViews>
    <sheetView view="pageBreakPreview" topLeftCell="A22" zoomScale="75" zoomScaleNormal="100" zoomScalePageLayoutView="75" workbookViewId="0">
      <selection activeCell="A16" sqref="A16:C1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78"/>
      <c r="C5" s="78" t="s">
        <v>320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5" t="s">
        <v>3</v>
      </c>
      <c r="B7" s="125"/>
      <c r="C7" s="12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6" t="s">
        <v>4</v>
      </c>
      <c r="B9" s="126"/>
      <c r="C9" s="12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7" t="s">
        <v>5</v>
      </c>
      <c r="B10" s="127"/>
      <c r="C10" s="12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76"/>
      <c r="C12" s="76" t="s">
        <v>321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7" t="s">
        <v>6</v>
      </c>
      <c r="B13" s="127"/>
      <c r="C13" s="12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74"/>
      <c r="C15" s="74" t="s">
        <v>308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22" ht="15" customHeight="1" x14ac:dyDescent="0.25">
      <c r="A17" s="124" t="s">
        <v>8</v>
      </c>
      <c r="B17" s="124"/>
      <c r="C17" s="12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</row>
    <row r="18" spans="1:22" ht="15" customHeight="1" x14ac:dyDescent="0.25">
      <c r="A18" s="10"/>
      <c r="B18" s="10"/>
      <c r="C18" s="10"/>
      <c r="D18" s="10"/>
      <c r="E18" s="10"/>
      <c r="F18" s="10"/>
      <c r="G18" s="10"/>
      <c r="H18" s="10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22" ht="39.75" customHeight="1" x14ac:dyDescent="0.25">
      <c r="A19" s="16" t="s">
        <v>9</v>
      </c>
      <c r="B19" s="17" t="s">
        <v>10</v>
      </c>
      <c r="C19" s="18" t="s">
        <v>11</v>
      </c>
      <c r="D19" s="19"/>
      <c r="E19" s="19"/>
      <c r="F19" s="19"/>
      <c r="G19" s="19"/>
      <c r="H19" s="1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0"/>
      <c r="U19" s="20"/>
      <c r="V19" s="20"/>
    </row>
    <row r="20" spans="1:22" ht="16.5" customHeight="1" x14ac:dyDescent="0.25">
      <c r="A20" s="18">
        <v>1</v>
      </c>
      <c r="B20" s="17">
        <v>2</v>
      </c>
      <c r="C20" s="18">
        <v>3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39" customHeight="1" x14ac:dyDescent="0.25">
      <c r="A21" s="21" t="s">
        <v>12</v>
      </c>
      <c r="B21" s="22" t="s">
        <v>13</v>
      </c>
      <c r="C21" s="18" t="s">
        <v>14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106.5" customHeight="1" x14ac:dyDescent="0.25">
      <c r="A22" s="21" t="s">
        <v>15</v>
      </c>
      <c r="B22" s="23" t="s">
        <v>16</v>
      </c>
      <c r="C22" s="24" t="s">
        <v>17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s="28" customFormat="1" ht="58.5" customHeight="1" x14ac:dyDescent="0.2">
      <c r="A23" s="21" t="s">
        <v>18</v>
      </c>
      <c r="B23" s="24" t="s">
        <v>19</v>
      </c>
      <c r="C23" s="18" t="s">
        <v>20</v>
      </c>
      <c r="D23" s="25"/>
      <c r="E23" s="25"/>
      <c r="F23" s="25"/>
      <c r="G23" s="25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7"/>
      <c r="T23" s="27"/>
      <c r="U23" s="27"/>
      <c r="V23" s="27"/>
    </row>
    <row r="24" spans="1:22" s="28" customFormat="1" ht="42.75" customHeight="1" x14ac:dyDescent="0.2">
      <c r="A24" s="21" t="s">
        <v>21</v>
      </c>
      <c r="B24" s="24" t="s">
        <v>22</v>
      </c>
      <c r="C24" s="18" t="s">
        <v>23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51.75" customHeight="1" x14ac:dyDescent="0.2">
      <c r="A25" s="21" t="s">
        <v>24</v>
      </c>
      <c r="B25" s="24" t="s">
        <v>25</v>
      </c>
      <c r="C25" s="43" t="s">
        <v>309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26</v>
      </c>
      <c r="B26" s="24" t="s">
        <v>27</v>
      </c>
      <c r="C26" s="18" t="s">
        <v>28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29</v>
      </c>
      <c r="B27" s="24" t="s">
        <v>30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31</v>
      </c>
      <c r="B28" s="24" t="s">
        <v>32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33</v>
      </c>
      <c r="B29" s="24" t="s">
        <v>34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35</v>
      </c>
      <c r="B30" s="24" t="s">
        <v>36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101.25" customHeight="1" x14ac:dyDescent="0.2">
      <c r="A31" s="21" t="s">
        <v>37</v>
      </c>
      <c r="B31" s="24" t="s">
        <v>38</v>
      </c>
      <c r="C31" s="18" t="s">
        <v>39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ht="111" customHeight="1" x14ac:dyDescent="0.25">
      <c r="A32" s="21" t="s">
        <v>40</v>
      </c>
      <c r="B32" s="24" t="s">
        <v>41</v>
      </c>
      <c r="C32" s="18" t="s">
        <v>39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ht="58.5" customHeight="1" x14ac:dyDescent="0.25">
      <c r="A33" s="21" t="s">
        <v>42</v>
      </c>
      <c r="B33" s="24" t="s">
        <v>43</v>
      </c>
      <c r="C33" s="18" t="s">
        <v>20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1.75" customHeight="1" x14ac:dyDescent="0.25">
      <c r="A34" s="21" t="s">
        <v>44</v>
      </c>
      <c r="B34" s="24" t="s">
        <v>45</v>
      </c>
      <c r="C34" s="18" t="s">
        <v>28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43.5" customHeight="1" x14ac:dyDescent="0.25">
      <c r="A35" s="21" t="s">
        <v>46</v>
      </c>
      <c r="B35" s="24" t="s">
        <v>47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48</v>
      </c>
      <c r="B36" s="24" t="s">
        <v>49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63" x14ac:dyDescent="0.25">
      <c r="A37" s="21" t="s">
        <v>50</v>
      </c>
      <c r="B37" s="24" t="s">
        <v>51</v>
      </c>
      <c r="C37" s="43" t="s">
        <v>331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105.75" customHeight="1" x14ac:dyDescent="0.25">
      <c r="A38" s="21" t="s">
        <v>52</v>
      </c>
      <c r="B38" s="24" t="s">
        <v>53</v>
      </c>
      <c r="C38" s="18" t="s">
        <v>20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83.25" customHeight="1" x14ac:dyDescent="0.25">
      <c r="A39" s="21" t="s">
        <v>54</v>
      </c>
      <c r="B39" s="24" t="s">
        <v>55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186" customHeight="1" x14ac:dyDescent="0.25">
      <c r="A40" s="21" t="s">
        <v>56</v>
      </c>
      <c r="B40" s="24" t="s">
        <v>57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11" customHeight="1" x14ac:dyDescent="0.25">
      <c r="A41" s="21" t="s">
        <v>58</v>
      </c>
      <c r="B41" s="24" t="s">
        <v>59</v>
      </c>
      <c r="C41" s="30" t="s">
        <v>60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20" customHeight="1" x14ac:dyDescent="0.25">
      <c r="A42" s="21" t="s">
        <v>61</v>
      </c>
      <c r="B42" s="24" t="s">
        <v>62</v>
      </c>
      <c r="C42" s="31" t="s">
        <v>63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01.25" customHeight="1" x14ac:dyDescent="0.25">
      <c r="A43" s="21" t="s">
        <v>64</v>
      </c>
      <c r="B43" s="24" t="s">
        <v>65</v>
      </c>
      <c r="C43" s="30" t="s">
        <v>66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75.75" customHeight="1" x14ac:dyDescent="0.25">
      <c r="A44" s="21" t="s">
        <v>67</v>
      </c>
      <c r="B44" s="24" t="s">
        <v>307</v>
      </c>
      <c r="C44" s="62" t="s">
        <v>323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1.25" customHeight="1" x14ac:dyDescent="0.25">
      <c r="A45" s="21" t="s">
        <v>68</v>
      </c>
      <c r="B45" s="24" t="s">
        <v>69</v>
      </c>
      <c r="C45" s="62" t="s">
        <v>323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</sheetData>
  <mergeCells count="5">
    <mergeCell ref="A17:C17"/>
    <mergeCell ref="A7:C7"/>
    <mergeCell ref="A9:C9"/>
    <mergeCell ref="A10:C10"/>
    <mergeCell ref="A13:C13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9" zoomScale="75" zoomScaleNormal="100" zoomScalePageLayoutView="75" workbookViewId="0">
      <selection activeCell="R26" sqref="R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 t="str">
        <f>'1. паспорт местоположение'!C5</f>
        <v>Год раскрытия информации: 2023 год</v>
      </c>
      <c r="R5" s="78"/>
      <c r="S5" s="78"/>
      <c r="T5" s="78"/>
      <c r="U5" s="78"/>
      <c r="V5" s="78"/>
      <c r="W5" s="78"/>
      <c r="X5" s="78"/>
      <c r="Y5" s="78"/>
      <c r="Z5" s="78"/>
      <c r="AA5" s="78"/>
    </row>
    <row r="6" spans="1:27" ht="15.75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</row>
    <row r="7" spans="1:27" ht="18.75" x14ac:dyDescent="0.25">
      <c r="E7" s="125" t="s">
        <v>3</v>
      </c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6" t="s">
        <v>4</v>
      </c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7" ht="18.75" customHeight="1" x14ac:dyDescent="0.25">
      <c r="E10" s="127" t="s">
        <v>5</v>
      </c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 t="str">
        <f>'1. паспорт местоположение'!C12</f>
        <v>L_UES_P124</v>
      </c>
      <c r="R12" s="76"/>
      <c r="S12" s="76"/>
      <c r="T12" s="76"/>
      <c r="U12" s="76"/>
      <c r="V12" s="76"/>
      <c r="W12" s="76"/>
      <c r="X12" s="76"/>
      <c r="Y12" s="76"/>
    </row>
    <row r="13" spans="1:27" ht="18.75" customHeight="1" x14ac:dyDescent="0.25">
      <c r="E13" s="127" t="s">
        <v>6</v>
      </c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 t="str">
        <f>'1. паспорт местоположение'!C15</f>
        <v>Реконструкция ВЛ-0,4кВ ТП-93 ф-6</v>
      </c>
      <c r="Q15" s="74"/>
      <c r="R15" s="74"/>
      <c r="S15" s="74"/>
      <c r="T15" s="74"/>
      <c r="U15" s="74"/>
      <c r="V15" s="74"/>
      <c r="W15" s="74"/>
      <c r="X15" s="74"/>
      <c r="Y15" s="74"/>
    </row>
    <row r="16" spans="1:27" ht="15" customHeight="1" x14ac:dyDescent="0.25">
      <c r="A16" s="13"/>
      <c r="B16" s="13"/>
      <c r="C16" s="13"/>
      <c r="D16" s="13"/>
      <c r="E16" s="127" t="s">
        <v>7</v>
      </c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</row>
    <row r="19" spans="1:27" ht="25.5" customHeight="1" x14ac:dyDescent="0.25">
      <c r="A19" s="126" t="s">
        <v>70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  <c r="Z19" s="126"/>
      <c r="AA19" s="126"/>
    </row>
    <row r="20" spans="1:27" s="33" customFormat="1" ht="21" customHeight="1" x14ac:dyDescent="0.25"/>
    <row r="21" spans="1:27" ht="15.75" customHeight="1" x14ac:dyDescent="0.25">
      <c r="A21" s="128" t="s">
        <v>9</v>
      </c>
      <c r="B21" s="128" t="s">
        <v>71</v>
      </c>
      <c r="C21" s="128"/>
      <c r="D21" s="128" t="s">
        <v>72</v>
      </c>
      <c r="E21" s="128"/>
      <c r="F21" s="128" t="s">
        <v>73</v>
      </c>
      <c r="G21" s="128"/>
      <c r="H21" s="128"/>
      <c r="I21" s="128"/>
      <c r="J21" s="128" t="s">
        <v>74</v>
      </c>
      <c r="K21" s="128" t="s">
        <v>75</v>
      </c>
      <c r="L21" s="128"/>
      <c r="M21" s="128" t="s">
        <v>76</v>
      </c>
      <c r="N21" s="128"/>
      <c r="O21" s="128" t="s">
        <v>77</v>
      </c>
      <c r="P21" s="128"/>
      <c r="Q21" s="128" t="s">
        <v>78</v>
      </c>
      <c r="R21" s="128"/>
      <c r="S21" s="128" t="s">
        <v>79</v>
      </c>
      <c r="T21" s="128" t="s">
        <v>80</v>
      </c>
      <c r="U21" s="128" t="s">
        <v>81</v>
      </c>
      <c r="V21" s="128" t="s">
        <v>82</v>
      </c>
      <c r="W21" s="128"/>
      <c r="X21" s="129" t="s">
        <v>83</v>
      </c>
      <c r="Y21" s="129"/>
      <c r="Z21" s="129" t="s">
        <v>84</v>
      </c>
      <c r="AA21" s="129"/>
    </row>
    <row r="22" spans="1:27" ht="216" customHeight="1" x14ac:dyDescent="0.25">
      <c r="A22" s="128"/>
      <c r="B22" s="128"/>
      <c r="C22" s="128"/>
      <c r="D22" s="128"/>
      <c r="E22" s="128"/>
      <c r="F22" s="128" t="s">
        <v>85</v>
      </c>
      <c r="G22" s="128"/>
      <c r="H22" s="128" t="s">
        <v>86</v>
      </c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34" t="s">
        <v>87</v>
      </c>
      <c r="Y22" s="34" t="s">
        <v>88</v>
      </c>
      <c r="Z22" s="34" t="s">
        <v>89</v>
      </c>
      <c r="AA22" s="34" t="s">
        <v>90</v>
      </c>
    </row>
    <row r="23" spans="1:27" ht="60" customHeight="1" x14ac:dyDescent="0.25">
      <c r="A23" s="128"/>
      <c r="B23" s="35" t="s">
        <v>91</v>
      </c>
      <c r="C23" s="35" t="s">
        <v>92</v>
      </c>
      <c r="D23" s="35" t="s">
        <v>91</v>
      </c>
      <c r="E23" s="35" t="s">
        <v>92</v>
      </c>
      <c r="F23" s="35" t="s">
        <v>91</v>
      </c>
      <c r="G23" s="35" t="s">
        <v>92</v>
      </c>
      <c r="H23" s="35" t="s">
        <v>91</v>
      </c>
      <c r="I23" s="35" t="s">
        <v>92</v>
      </c>
      <c r="J23" s="35" t="s">
        <v>91</v>
      </c>
      <c r="K23" s="35" t="s">
        <v>91</v>
      </c>
      <c r="L23" s="35" t="s">
        <v>92</v>
      </c>
      <c r="M23" s="35" t="s">
        <v>91</v>
      </c>
      <c r="N23" s="35" t="s">
        <v>92</v>
      </c>
      <c r="O23" s="35" t="s">
        <v>91</v>
      </c>
      <c r="P23" s="35" t="s">
        <v>92</v>
      </c>
      <c r="Q23" s="35" t="s">
        <v>91</v>
      </c>
      <c r="R23" s="35" t="s">
        <v>92</v>
      </c>
      <c r="S23" s="35" t="s">
        <v>91</v>
      </c>
      <c r="T23" s="35" t="s">
        <v>91</v>
      </c>
      <c r="U23" s="35" t="s">
        <v>91</v>
      </c>
      <c r="V23" s="35" t="s">
        <v>91</v>
      </c>
      <c r="W23" s="35" t="s">
        <v>92</v>
      </c>
      <c r="X23" s="35" t="s">
        <v>91</v>
      </c>
      <c r="Y23" s="35" t="s">
        <v>91</v>
      </c>
      <c r="Z23" s="34" t="s">
        <v>91</v>
      </c>
      <c r="AA23" s="34" t="s">
        <v>91</v>
      </c>
    </row>
    <row r="24" spans="1:27" ht="15.75" x14ac:dyDescent="0.25">
      <c r="A24" s="36">
        <v>1</v>
      </c>
      <c r="B24" s="36">
        <v>2</v>
      </c>
      <c r="C24" s="36">
        <v>3</v>
      </c>
      <c r="D24" s="36">
        <v>4</v>
      </c>
      <c r="E24" s="36">
        <v>5</v>
      </c>
      <c r="F24" s="36">
        <v>6</v>
      </c>
      <c r="G24" s="36">
        <v>7</v>
      </c>
      <c r="H24" s="36">
        <v>8</v>
      </c>
      <c r="I24" s="36">
        <v>9</v>
      </c>
      <c r="J24" s="36">
        <v>10</v>
      </c>
      <c r="K24" s="36">
        <v>11</v>
      </c>
      <c r="L24" s="36">
        <v>12</v>
      </c>
      <c r="M24" s="36">
        <v>13</v>
      </c>
      <c r="N24" s="36">
        <v>14</v>
      </c>
      <c r="O24" s="36">
        <v>15</v>
      </c>
      <c r="P24" s="36">
        <v>16</v>
      </c>
      <c r="Q24" s="36">
        <v>19</v>
      </c>
      <c r="R24" s="36">
        <v>20</v>
      </c>
      <c r="S24" s="36">
        <v>21</v>
      </c>
      <c r="T24" s="36">
        <v>22</v>
      </c>
      <c r="U24" s="36">
        <v>23</v>
      </c>
      <c r="V24" s="36">
        <v>24</v>
      </c>
      <c r="W24" s="36">
        <v>25</v>
      </c>
      <c r="X24" s="36">
        <v>26</v>
      </c>
      <c r="Y24" s="36">
        <v>27</v>
      </c>
      <c r="Z24" s="36">
        <v>28</v>
      </c>
      <c r="AA24" s="36">
        <v>29</v>
      </c>
    </row>
    <row r="25" spans="1:27" s="33" customFormat="1" ht="81" customHeight="1" x14ac:dyDescent="0.25">
      <c r="A25" s="37"/>
      <c r="B25" s="130" t="s">
        <v>312</v>
      </c>
      <c r="C25" s="130"/>
      <c r="D25" s="128"/>
      <c r="E25" s="128"/>
      <c r="F25" s="128">
        <v>0.4</v>
      </c>
      <c r="G25" s="128"/>
      <c r="H25" s="128"/>
      <c r="I25" s="128"/>
      <c r="J25" s="38" t="s">
        <v>313</v>
      </c>
      <c r="K25" s="37">
        <v>1</v>
      </c>
      <c r="L25" s="34">
        <v>1</v>
      </c>
      <c r="M25" s="39" t="s">
        <v>316</v>
      </c>
      <c r="N25" s="39" t="s">
        <v>317</v>
      </c>
      <c r="O25" s="37" t="s">
        <v>314</v>
      </c>
      <c r="P25" s="34" t="s">
        <v>315</v>
      </c>
      <c r="Q25" s="34">
        <v>1.58</v>
      </c>
      <c r="R25" s="40">
        <v>1.4259999999999999</v>
      </c>
      <c r="S25" s="37">
        <v>2023</v>
      </c>
      <c r="T25" s="37"/>
      <c r="U25" s="38"/>
      <c r="V25" s="38" t="s">
        <v>318</v>
      </c>
      <c r="W25" s="38" t="s">
        <v>319</v>
      </c>
      <c r="X25" s="34"/>
      <c r="Y25" s="34"/>
      <c r="Z25" s="37"/>
      <c r="AA25" s="37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C25" sqref="C2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78"/>
      <c r="C5" s="78" t="str">
        <f>'1. паспорт местоположение'!C5</f>
        <v>Год раскрытия информации: 2023 год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25" t="s">
        <v>3</v>
      </c>
      <c r="B7" s="125"/>
      <c r="C7" s="12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5"/>
      <c r="B8" s="125"/>
      <c r="C8" s="12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6" t="s">
        <v>4</v>
      </c>
      <c r="B9" s="126"/>
      <c r="C9" s="12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7" t="s">
        <v>5</v>
      </c>
      <c r="B10" s="127"/>
      <c r="C10" s="12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5"/>
      <c r="B11" s="125"/>
      <c r="C11" s="12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77"/>
      <c r="C12" s="77" t="str">
        <f>'1. паспорт местоположение'!C12</f>
        <v>L_UES_P124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7" t="s">
        <v>6</v>
      </c>
      <c r="B13" s="127"/>
      <c r="C13" s="12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1"/>
      <c r="B14" s="131"/>
      <c r="C14" s="13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74"/>
      <c r="C15" s="74" t="str">
        <f>'1. паспорт местоположение'!C15</f>
        <v>Реконструкция ВЛ-0,4кВ ТП-93 ф-6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7" t="s">
        <v>7</v>
      </c>
      <c r="B16" s="127"/>
      <c r="C16" s="12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1"/>
      <c r="B17" s="131"/>
      <c r="C17" s="131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4" t="s">
        <v>93</v>
      </c>
      <c r="B18" s="124"/>
      <c r="C18" s="12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94</v>
      </c>
      <c r="C22" s="43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 t="s">
        <v>331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 t="s">
        <v>324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3" zoomScale="75" zoomScaleNormal="100" zoomScalePageLayoutView="75" workbookViewId="0">
      <selection activeCell="H53" sqref="H5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78"/>
      <c r="C5" s="78"/>
      <c r="D5" s="78"/>
      <c r="E5" s="78"/>
      <c r="F5" s="78"/>
      <c r="G5" s="78"/>
      <c r="H5" s="78"/>
      <c r="I5" s="78" t="str">
        <f>'1. паспорт местоположение'!C5</f>
        <v>Год раскрытия информации: 2023 год</v>
      </c>
      <c r="J5" s="78"/>
      <c r="K5" s="78"/>
      <c r="L5" s="78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25" t="s">
        <v>3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</row>
    <row r="8" spans="1:44" ht="18.75" x14ac:dyDescent="0.25">
      <c r="A8" s="125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</row>
    <row r="9" spans="1:44" ht="18.75" x14ac:dyDescent="0.25">
      <c r="A9" s="126" t="s">
        <v>4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</row>
    <row r="10" spans="1:44" ht="15.75" x14ac:dyDescent="0.25">
      <c r="A10" s="127" t="s">
        <v>5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</row>
    <row r="11" spans="1:44" ht="18.75" x14ac:dyDescent="0.25">
      <c r="A11" s="125"/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</row>
    <row r="12" spans="1:44" ht="18.75" x14ac:dyDescent="0.25">
      <c r="B12" s="76"/>
      <c r="C12" s="76"/>
      <c r="D12" s="76"/>
      <c r="E12" s="76"/>
      <c r="F12" s="76"/>
      <c r="G12" s="76"/>
      <c r="H12" s="76"/>
      <c r="I12" s="76" t="str">
        <f>'1. паспорт местоположение'!C12</f>
        <v>L_UES_P124</v>
      </c>
      <c r="J12" s="76"/>
      <c r="K12" s="76"/>
      <c r="L12" s="76"/>
    </row>
    <row r="13" spans="1:44" ht="15.75" x14ac:dyDescent="0.25">
      <c r="A13" s="127" t="s">
        <v>6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</row>
    <row r="14" spans="1:44" ht="18.75" x14ac:dyDescent="0.25">
      <c r="A14" s="131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</row>
    <row r="15" spans="1:44" ht="18.75" x14ac:dyDescent="0.25">
      <c r="B15" s="74"/>
      <c r="C15" s="74"/>
      <c r="D15" s="74"/>
      <c r="E15" s="74"/>
      <c r="F15" s="74"/>
      <c r="G15" s="74"/>
      <c r="H15" s="74" t="str">
        <f>'1. паспорт местоположение'!C15</f>
        <v>Реконструкция ВЛ-0,4кВ ТП-93 ф-6</v>
      </c>
      <c r="J15" s="74"/>
      <c r="K15" s="74"/>
      <c r="L15" s="74"/>
    </row>
    <row r="16" spans="1:44" ht="15.75" x14ac:dyDescent="0.25">
      <c r="A16" s="127" t="s">
        <v>7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32" t="s">
        <v>106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33" t="s">
        <v>107</v>
      </c>
      <c r="B21" s="133" t="s">
        <v>108</v>
      </c>
      <c r="C21" s="134" t="s">
        <v>109</v>
      </c>
      <c r="D21" s="134"/>
      <c r="E21" s="134"/>
      <c r="F21" s="134"/>
      <c r="G21" s="134"/>
      <c r="H21" s="134"/>
      <c r="I21" s="133" t="s">
        <v>110</v>
      </c>
      <c r="J21" s="133" t="s">
        <v>111</v>
      </c>
      <c r="K21" s="133" t="s">
        <v>112</v>
      </c>
      <c r="L21" s="133" t="s">
        <v>113</v>
      </c>
    </row>
    <row r="22" spans="1:12" ht="58.5" customHeight="1" x14ac:dyDescent="0.25">
      <c r="A22" s="133"/>
      <c r="B22" s="133"/>
      <c r="C22" s="135" t="s">
        <v>114</v>
      </c>
      <c r="D22" s="135"/>
      <c r="E22" s="79"/>
      <c r="F22" s="80"/>
      <c r="G22" s="135" t="s">
        <v>325</v>
      </c>
      <c r="H22" s="135"/>
      <c r="I22" s="133"/>
      <c r="J22" s="133"/>
      <c r="K22" s="133"/>
      <c r="L22" s="133"/>
    </row>
    <row r="23" spans="1:12" ht="47.25" x14ac:dyDescent="0.25">
      <c r="A23" s="133"/>
      <c r="B23" s="133"/>
      <c r="C23" s="48" t="s">
        <v>115</v>
      </c>
      <c r="D23" s="48" t="s">
        <v>116</v>
      </c>
      <c r="E23" s="48" t="s">
        <v>115</v>
      </c>
      <c r="F23" s="48" t="s">
        <v>116</v>
      </c>
      <c r="G23" s="48" t="s">
        <v>115</v>
      </c>
      <c r="H23" s="48" t="s">
        <v>116</v>
      </c>
      <c r="I23" s="133"/>
      <c r="J23" s="133"/>
      <c r="K23" s="133"/>
      <c r="L23" s="133"/>
    </row>
    <row r="24" spans="1:12" ht="15.75" x14ac:dyDescent="0.25">
      <c r="A24" s="43">
        <v>1</v>
      </c>
      <c r="B24" s="43">
        <v>2</v>
      </c>
      <c r="C24" s="48">
        <v>3</v>
      </c>
      <c r="D24" s="48">
        <v>4</v>
      </c>
      <c r="E24" s="48">
        <v>5</v>
      </c>
      <c r="F24" s="48">
        <v>6</v>
      </c>
      <c r="G24" s="48">
        <v>7</v>
      </c>
      <c r="H24" s="48">
        <v>8</v>
      </c>
      <c r="I24" s="48">
        <v>9</v>
      </c>
      <c r="J24" s="48">
        <v>10</v>
      </c>
      <c r="K24" s="48">
        <v>11</v>
      </c>
      <c r="L24" s="48">
        <v>12</v>
      </c>
    </row>
    <row r="25" spans="1:12" ht="15.75" x14ac:dyDescent="0.25">
      <c r="A25" s="48">
        <v>1</v>
      </c>
      <c r="B25" s="50" t="s">
        <v>117</v>
      </c>
      <c r="C25" s="81">
        <v>2023</v>
      </c>
      <c r="D25" s="81">
        <v>2023</v>
      </c>
      <c r="E25" s="81">
        <v>2023</v>
      </c>
      <c r="F25" s="81">
        <v>2023</v>
      </c>
      <c r="G25" s="81">
        <v>2023</v>
      </c>
      <c r="H25" s="81" t="s">
        <v>326</v>
      </c>
      <c r="I25" s="48"/>
      <c r="J25" s="48"/>
      <c r="K25" s="49"/>
      <c r="L25" s="82"/>
    </row>
    <row r="26" spans="1:12" ht="21.75" customHeight="1" x14ac:dyDescent="0.25">
      <c r="A26" s="48" t="s">
        <v>118</v>
      </c>
      <c r="B26" s="50" t="s">
        <v>119</v>
      </c>
      <c r="C26" s="43"/>
      <c r="D26" s="43"/>
      <c r="E26" s="48"/>
      <c r="F26" s="48"/>
      <c r="G26" s="43"/>
      <c r="H26" s="43"/>
      <c r="I26" s="48"/>
      <c r="J26" s="48"/>
      <c r="K26" s="49"/>
      <c r="L26" s="49"/>
    </row>
    <row r="27" spans="1:12" s="51" customFormat="1" ht="39" customHeight="1" x14ac:dyDescent="0.25">
      <c r="A27" s="48" t="s">
        <v>120</v>
      </c>
      <c r="B27" s="50" t="s">
        <v>121</v>
      </c>
      <c r="C27" s="43"/>
      <c r="D27" s="43"/>
      <c r="E27" s="48"/>
      <c r="F27" s="48"/>
      <c r="G27" s="43"/>
      <c r="H27" s="43"/>
      <c r="I27" s="48"/>
      <c r="J27" s="48"/>
      <c r="K27" s="49"/>
      <c r="L27" s="49"/>
    </row>
    <row r="28" spans="1:12" s="51" customFormat="1" ht="70.5" customHeight="1" x14ac:dyDescent="0.25">
      <c r="A28" s="48" t="s">
        <v>122</v>
      </c>
      <c r="B28" s="50" t="s">
        <v>123</v>
      </c>
      <c r="C28" s="43"/>
      <c r="D28" s="43"/>
      <c r="E28" s="48"/>
      <c r="F28" s="48"/>
      <c r="G28" s="43"/>
      <c r="H28" s="43"/>
      <c r="I28" s="48"/>
      <c r="J28" s="48"/>
      <c r="K28" s="49"/>
      <c r="L28" s="49"/>
    </row>
    <row r="29" spans="1:12" s="51" customFormat="1" ht="54" customHeight="1" x14ac:dyDescent="0.25">
      <c r="A29" s="48" t="s">
        <v>124</v>
      </c>
      <c r="B29" s="50" t="s">
        <v>125</v>
      </c>
      <c r="C29" s="43"/>
      <c r="D29" s="43"/>
      <c r="E29" s="48"/>
      <c r="F29" s="48"/>
      <c r="G29" s="43"/>
      <c r="H29" s="43"/>
      <c r="I29" s="48"/>
      <c r="J29" s="48"/>
      <c r="K29" s="49"/>
      <c r="L29" s="49"/>
    </row>
    <row r="30" spans="1:12" ht="42" customHeight="1" x14ac:dyDescent="0.25">
      <c r="A30" s="48" t="s">
        <v>126</v>
      </c>
      <c r="B30" s="50" t="s">
        <v>127</v>
      </c>
      <c r="C30" s="43"/>
      <c r="D30" s="43"/>
      <c r="E30" s="48"/>
      <c r="F30" s="48"/>
      <c r="G30" s="43"/>
      <c r="H30" s="43"/>
      <c r="I30" s="48"/>
      <c r="J30" s="48"/>
      <c r="K30" s="48"/>
      <c r="L30" s="48"/>
    </row>
    <row r="31" spans="1:12" ht="37.5" customHeight="1" x14ac:dyDescent="0.25">
      <c r="A31" s="48" t="s">
        <v>128</v>
      </c>
      <c r="B31" s="52" t="s">
        <v>129</v>
      </c>
      <c r="C31" s="43"/>
      <c r="D31" s="43"/>
      <c r="E31" s="48"/>
      <c r="F31" s="48"/>
      <c r="G31" s="43"/>
      <c r="H31" s="43"/>
      <c r="I31" s="48"/>
      <c r="J31" s="48"/>
      <c r="K31" s="48"/>
      <c r="L31" s="48"/>
    </row>
    <row r="32" spans="1:12" ht="31.5" x14ac:dyDescent="0.25">
      <c r="A32" s="48" t="s">
        <v>130</v>
      </c>
      <c r="B32" s="52" t="s">
        <v>131</v>
      </c>
      <c r="C32" s="43"/>
      <c r="D32" s="43"/>
      <c r="E32" s="48"/>
      <c r="F32" s="48"/>
      <c r="G32" s="43"/>
      <c r="H32" s="43"/>
      <c r="I32" s="48"/>
      <c r="J32" s="48"/>
      <c r="K32" s="48"/>
      <c r="L32" s="48"/>
    </row>
    <row r="33" spans="1:12" ht="37.5" customHeight="1" x14ac:dyDescent="0.25">
      <c r="A33" s="48" t="s">
        <v>132</v>
      </c>
      <c r="B33" s="52" t="s">
        <v>133</v>
      </c>
      <c r="C33" s="43"/>
      <c r="D33" s="43"/>
      <c r="E33" s="48"/>
      <c r="F33" s="48"/>
      <c r="G33" s="43"/>
      <c r="H33" s="43"/>
      <c r="I33" s="48"/>
      <c r="J33" s="48"/>
      <c r="K33" s="48"/>
      <c r="L33" s="48"/>
    </row>
    <row r="34" spans="1:12" ht="47.25" customHeight="1" x14ac:dyDescent="0.25">
      <c r="A34" s="48" t="s">
        <v>134</v>
      </c>
      <c r="B34" s="52" t="s">
        <v>135</v>
      </c>
      <c r="C34" s="43"/>
      <c r="D34" s="43"/>
      <c r="E34" s="48"/>
      <c r="F34" s="48"/>
      <c r="G34" s="43"/>
      <c r="H34" s="43"/>
      <c r="I34" s="48"/>
      <c r="J34" s="48"/>
      <c r="K34" s="48"/>
      <c r="L34" s="48"/>
    </row>
    <row r="35" spans="1:12" ht="49.5" customHeight="1" x14ac:dyDescent="0.25">
      <c r="A35" s="48" t="s">
        <v>136</v>
      </c>
      <c r="B35" s="52" t="s">
        <v>137</v>
      </c>
      <c r="C35" s="43"/>
      <c r="D35" s="43"/>
      <c r="E35" s="48"/>
      <c r="F35" s="48"/>
      <c r="G35" s="43"/>
      <c r="H35" s="43"/>
      <c r="I35" s="48"/>
      <c r="J35" s="48"/>
      <c r="K35" s="48"/>
      <c r="L35" s="48"/>
    </row>
    <row r="36" spans="1:12" ht="37.5" customHeight="1" x14ac:dyDescent="0.25">
      <c r="A36" s="48" t="s">
        <v>138</v>
      </c>
      <c r="B36" s="52" t="s">
        <v>139</v>
      </c>
      <c r="C36" s="43"/>
      <c r="D36" s="43"/>
      <c r="E36" s="48"/>
      <c r="F36" s="48"/>
      <c r="G36" s="43"/>
      <c r="H36" s="43"/>
      <c r="I36" s="48"/>
      <c r="J36" s="48"/>
      <c r="K36" s="48"/>
      <c r="L36" s="48"/>
    </row>
    <row r="37" spans="1:12" ht="15.75" x14ac:dyDescent="0.25">
      <c r="A37" s="48" t="s">
        <v>140</v>
      </c>
      <c r="B37" s="52" t="s">
        <v>141</v>
      </c>
      <c r="C37" s="53"/>
      <c r="D37" s="54"/>
      <c r="E37" s="55"/>
      <c r="F37" s="49"/>
      <c r="G37" s="56"/>
      <c r="H37" s="54"/>
      <c r="I37" s="43"/>
      <c r="J37" s="43"/>
      <c r="K37" s="49"/>
      <c r="L37" s="49"/>
    </row>
    <row r="38" spans="1:12" ht="15.75" x14ac:dyDescent="0.25">
      <c r="A38" s="48" t="s">
        <v>142</v>
      </c>
      <c r="B38" s="50" t="s">
        <v>143</v>
      </c>
      <c r="C38" s="81">
        <v>2023</v>
      </c>
      <c r="D38" s="81">
        <v>2023</v>
      </c>
      <c r="E38" s="81">
        <v>2023</v>
      </c>
      <c r="F38" s="81">
        <v>2023</v>
      </c>
      <c r="G38" s="81">
        <v>2023</v>
      </c>
      <c r="H38" s="81" t="s">
        <v>326</v>
      </c>
      <c r="I38" s="43"/>
      <c r="J38" s="43"/>
      <c r="K38" s="49"/>
      <c r="L38" s="49"/>
    </row>
    <row r="39" spans="1:12" ht="78.75" x14ac:dyDescent="0.25">
      <c r="A39" s="48">
        <v>2</v>
      </c>
      <c r="B39" s="52" t="s">
        <v>144</v>
      </c>
      <c r="C39" s="53"/>
      <c r="D39" s="54"/>
      <c r="E39" s="49"/>
      <c r="F39" s="49"/>
      <c r="G39" s="53"/>
      <c r="H39" s="54"/>
      <c r="I39" s="43"/>
      <c r="J39" s="43"/>
      <c r="K39" s="49"/>
      <c r="L39" s="49"/>
    </row>
    <row r="40" spans="1:12" ht="33.75" customHeight="1" x14ac:dyDescent="0.25">
      <c r="A40" s="48" t="s">
        <v>145</v>
      </c>
      <c r="B40" s="52" t="s">
        <v>146</v>
      </c>
      <c r="C40" s="53"/>
      <c r="D40" s="54"/>
      <c r="E40" s="49"/>
      <c r="F40" s="49"/>
      <c r="G40" s="53"/>
      <c r="H40" s="54"/>
      <c r="I40" s="43"/>
      <c r="J40" s="43"/>
      <c r="K40" s="49"/>
      <c r="L40" s="49"/>
    </row>
    <row r="41" spans="1:12" ht="63" customHeight="1" x14ac:dyDescent="0.25">
      <c r="A41" s="48" t="s">
        <v>147</v>
      </c>
      <c r="B41" s="50" t="s">
        <v>148</v>
      </c>
      <c r="C41" s="81">
        <v>2023</v>
      </c>
      <c r="D41" s="81">
        <v>2023</v>
      </c>
      <c r="E41" s="81">
        <v>2023</v>
      </c>
      <c r="F41" s="81">
        <v>2023</v>
      </c>
      <c r="G41" s="81">
        <v>2023</v>
      </c>
      <c r="H41" s="81" t="s">
        <v>326</v>
      </c>
      <c r="I41" s="43"/>
      <c r="J41" s="43"/>
      <c r="K41" s="49"/>
      <c r="L41" s="49"/>
    </row>
    <row r="42" spans="1:12" ht="58.5" customHeight="1" x14ac:dyDescent="0.25">
      <c r="A42" s="48">
        <v>3</v>
      </c>
      <c r="B42" s="52" t="s">
        <v>149</v>
      </c>
      <c r="C42" s="53"/>
      <c r="D42" s="54"/>
      <c r="E42" s="49"/>
      <c r="F42" s="49"/>
      <c r="G42" s="53"/>
      <c r="H42" s="54"/>
      <c r="I42" s="43"/>
      <c r="J42" s="43"/>
      <c r="K42" s="49"/>
      <c r="L42" s="49"/>
    </row>
    <row r="43" spans="1:12" ht="34.5" customHeight="1" x14ac:dyDescent="0.25">
      <c r="A43" s="48" t="s">
        <v>150</v>
      </c>
      <c r="B43" s="52" t="s">
        <v>151</v>
      </c>
      <c r="C43" s="53"/>
      <c r="D43" s="53"/>
      <c r="E43" s="49"/>
      <c r="F43" s="49"/>
      <c r="G43" s="53"/>
      <c r="H43" s="53"/>
      <c r="I43" s="43"/>
      <c r="J43" s="43"/>
      <c r="K43" s="49"/>
      <c r="L43" s="49"/>
    </row>
    <row r="44" spans="1:12" ht="24.75" customHeight="1" x14ac:dyDescent="0.25">
      <c r="A44" s="48" t="s">
        <v>152</v>
      </c>
      <c r="B44" s="52" t="s">
        <v>153</v>
      </c>
      <c r="C44" s="53"/>
      <c r="D44" s="54"/>
      <c r="E44" s="49"/>
      <c r="F44" s="49"/>
      <c r="G44" s="53"/>
      <c r="H44" s="54"/>
      <c r="I44" s="43"/>
      <c r="J44" s="43"/>
      <c r="K44" s="49"/>
      <c r="L44" s="49"/>
    </row>
    <row r="45" spans="1:12" ht="90.75" customHeight="1" x14ac:dyDescent="0.25">
      <c r="A45" s="48" t="s">
        <v>154</v>
      </c>
      <c r="B45" s="52" t="s">
        <v>155</v>
      </c>
      <c r="C45" s="53"/>
      <c r="D45" s="53"/>
      <c r="E45" s="53"/>
      <c r="F45" s="53"/>
      <c r="G45" s="53"/>
      <c r="H45" s="53"/>
      <c r="I45" s="53"/>
      <c r="J45" s="53"/>
      <c r="K45" s="53"/>
      <c r="L45" s="53"/>
    </row>
    <row r="46" spans="1:12" ht="167.25" customHeight="1" x14ac:dyDescent="0.25">
      <c r="A46" s="48" t="s">
        <v>156</v>
      </c>
      <c r="B46" s="52" t="s">
        <v>157</v>
      </c>
      <c r="C46" s="53"/>
      <c r="D46" s="53"/>
      <c r="E46" s="53"/>
      <c r="F46" s="53"/>
      <c r="G46" s="53"/>
      <c r="H46" s="53"/>
      <c r="I46" s="53"/>
      <c r="J46" s="53"/>
      <c r="K46" s="53"/>
      <c r="L46" s="53"/>
    </row>
    <row r="47" spans="1:12" ht="30.75" customHeight="1" x14ac:dyDescent="0.25">
      <c r="A47" s="48" t="s">
        <v>158</v>
      </c>
      <c r="B47" s="52" t="s">
        <v>159</v>
      </c>
      <c r="C47" s="53"/>
      <c r="D47" s="54"/>
      <c r="E47" s="49"/>
      <c r="F47" s="49"/>
      <c r="G47" s="53"/>
      <c r="H47" s="54"/>
      <c r="I47" s="43"/>
      <c r="J47" s="43"/>
      <c r="K47" s="49"/>
      <c r="L47" s="49"/>
    </row>
    <row r="48" spans="1:12" ht="37.5" customHeight="1" x14ac:dyDescent="0.25">
      <c r="A48" s="48" t="s">
        <v>160</v>
      </c>
      <c r="B48" s="50" t="s">
        <v>161</v>
      </c>
      <c r="C48" s="81">
        <v>2023</v>
      </c>
      <c r="D48" s="81">
        <v>2023</v>
      </c>
      <c r="E48" s="81">
        <v>2023</v>
      </c>
      <c r="F48" s="81">
        <v>2023</v>
      </c>
      <c r="G48" s="81">
        <v>2023</v>
      </c>
      <c r="H48" s="81" t="s">
        <v>326</v>
      </c>
      <c r="I48" s="43"/>
      <c r="J48" s="43"/>
      <c r="K48" s="49"/>
      <c r="L48" s="49"/>
    </row>
    <row r="49" spans="1:12" ht="35.25" customHeight="1" x14ac:dyDescent="0.25">
      <c r="A49" s="48">
        <v>4</v>
      </c>
      <c r="B49" s="52" t="s">
        <v>162</v>
      </c>
      <c r="C49" s="81">
        <v>2023</v>
      </c>
      <c r="D49" s="81">
        <v>2023</v>
      </c>
      <c r="E49" s="81">
        <v>2023</v>
      </c>
      <c r="F49" s="81">
        <v>2023</v>
      </c>
      <c r="G49" s="81">
        <v>2023</v>
      </c>
      <c r="H49" s="81" t="s">
        <v>326</v>
      </c>
      <c r="I49" s="43"/>
      <c r="J49" s="43"/>
      <c r="K49" s="49"/>
      <c r="L49" s="49"/>
    </row>
    <row r="50" spans="1:12" ht="86.25" customHeight="1" x14ac:dyDescent="0.25">
      <c r="A50" s="48" t="s">
        <v>163</v>
      </c>
      <c r="B50" s="52" t="s">
        <v>164</v>
      </c>
      <c r="C50" s="53"/>
      <c r="D50" s="54"/>
      <c r="E50" s="49"/>
      <c r="F50" s="49"/>
      <c r="G50" s="53"/>
      <c r="H50" s="54"/>
      <c r="I50" s="43"/>
      <c r="J50" s="43"/>
      <c r="K50" s="49"/>
      <c r="L50" s="49"/>
    </row>
    <row r="51" spans="1:12" ht="77.25" customHeight="1" x14ac:dyDescent="0.25">
      <c r="A51" s="48" t="s">
        <v>165</v>
      </c>
      <c r="B51" s="52" t="s">
        <v>166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</row>
    <row r="52" spans="1:12" ht="71.25" customHeight="1" x14ac:dyDescent="0.25">
      <c r="A52" s="48" t="s">
        <v>167</v>
      </c>
      <c r="B52" s="52" t="s">
        <v>168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</row>
    <row r="53" spans="1:12" ht="48" customHeight="1" x14ac:dyDescent="0.25">
      <c r="A53" s="48" t="s">
        <v>169</v>
      </c>
      <c r="B53" s="57" t="s">
        <v>170</v>
      </c>
      <c r="C53" s="53"/>
      <c r="D53" s="54"/>
      <c r="E53" s="49"/>
      <c r="F53" s="49"/>
      <c r="G53" s="53"/>
      <c r="H53" s="54" t="s">
        <v>326</v>
      </c>
      <c r="I53" s="43"/>
      <c r="J53" s="43"/>
      <c r="K53" s="49"/>
      <c r="L53" s="49"/>
    </row>
    <row r="54" spans="1:12" ht="46.5" customHeight="1" x14ac:dyDescent="0.25">
      <c r="A54" s="48" t="s">
        <v>171</v>
      </c>
      <c r="B54" s="52" t="s">
        <v>172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1" zoomScale="75" zoomScaleNormal="70" zoomScalePageLayoutView="75" workbookViewId="0">
      <selection activeCell="D23" sqref="D23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8"/>
      <c r="B1" s="58"/>
      <c r="D1" s="58"/>
      <c r="E1" s="58"/>
      <c r="F1" s="58"/>
      <c r="L1" s="58"/>
      <c r="M1" s="58"/>
      <c r="U1" s="3" t="s">
        <v>0</v>
      </c>
    </row>
    <row r="2" spans="1:21" ht="18.75" x14ac:dyDescent="0.3">
      <c r="A2" s="58"/>
      <c r="B2" s="58"/>
      <c r="D2" s="58"/>
      <c r="E2" s="58"/>
      <c r="F2" s="58"/>
      <c r="L2" s="58"/>
      <c r="M2" s="58"/>
      <c r="U2" s="4" t="s">
        <v>1</v>
      </c>
    </row>
    <row r="3" spans="1:21" ht="18.75" x14ac:dyDescent="0.3">
      <c r="A3" s="58"/>
      <c r="B3" s="58"/>
      <c r="D3" s="58"/>
      <c r="E3" s="58"/>
      <c r="F3" s="58"/>
      <c r="L3" s="58"/>
      <c r="M3" s="58"/>
      <c r="U3" s="4" t="s">
        <v>2</v>
      </c>
    </row>
    <row r="4" spans="1:21" ht="18.75" customHeight="1" x14ac:dyDescent="0.25">
      <c r="B4" s="78"/>
      <c r="C4" s="78"/>
      <c r="D4" s="78"/>
      <c r="E4" s="78"/>
      <c r="F4" s="78" t="str">
        <f>'1. паспорт местоположение'!C5</f>
        <v>Год раскрытия информации: 2023 год</v>
      </c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</row>
    <row r="5" spans="1:21" ht="18.75" x14ac:dyDescent="0.3">
      <c r="A5" s="58"/>
      <c r="B5" s="58"/>
      <c r="D5" s="58"/>
      <c r="E5" s="58"/>
      <c r="F5" s="58"/>
      <c r="L5" s="58"/>
      <c r="M5" s="58"/>
      <c r="U5" s="4"/>
    </row>
    <row r="6" spans="1:21" ht="18.75" x14ac:dyDescent="0.25">
      <c r="A6" s="125" t="s">
        <v>3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6" t="s">
        <v>4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</row>
    <row r="9" spans="1:21" ht="18.75" customHeight="1" x14ac:dyDescent="0.25">
      <c r="A9" s="127" t="s">
        <v>5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77"/>
      <c r="C11" s="77"/>
      <c r="D11" s="77"/>
      <c r="E11" s="77"/>
      <c r="F11" s="77" t="str">
        <f>'1. паспорт местоположение'!C12</f>
        <v>L_UES_P124</v>
      </c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</row>
    <row r="12" spans="1:21" ht="15.75" x14ac:dyDescent="0.25">
      <c r="A12" s="127" t="s">
        <v>6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</row>
    <row r="13" spans="1:21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1" ht="18.75" x14ac:dyDescent="0.25">
      <c r="B14" s="74"/>
      <c r="C14" s="74"/>
      <c r="D14" s="74"/>
      <c r="F14" s="74" t="str">
        <f>'1. паспорт местоположение'!C15</f>
        <v>Реконструкция ВЛ-0,4кВ ТП-93 ф-6</v>
      </c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1" ht="15.75" customHeight="1" x14ac:dyDescent="0.25">
      <c r="A15" s="127" t="s">
        <v>7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</row>
    <row r="16" spans="1:21" ht="15.75" x14ac:dyDescent="0.25">
      <c r="A16" s="136"/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</row>
    <row r="17" spans="1:24" ht="15.75" x14ac:dyDescent="0.25">
      <c r="A17" s="58"/>
      <c r="L17" s="58"/>
      <c r="M17" s="58"/>
      <c r="N17" s="58"/>
      <c r="O17" s="58"/>
      <c r="P17" s="58"/>
      <c r="Q17" s="58"/>
      <c r="R17" s="58"/>
      <c r="S17" s="58"/>
      <c r="T17" s="58"/>
    </row>
    <row r="18" spans="1:24" ht="15.75" x14ac:dyDescent="0.25">
      <c r="A18" s="137" t="s">
        <v>173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</row>
    <row r="19" spans="1:24" ht="15.75" x14ac:dyDescent="0.25">
      <c r="A19" s="58"/>
      <c r="B19" s="58"/>
      <c r="D19" s="58"/>
      <c r="E19" s="58"/>
      <c r="F19" s="58"/>
      <c r="L19" s="58"/>
      <c r="M19" s="58"/>
      <c r="N19" s="58"/>
      <c r="O19" s="58"/>
      <c r="P19" s="58"/>
      <c r="Q19" s="58"/>
      <c r="R19" s="58"/>
      <c r="S19" s="58"/>
      <c r="T19" s="58"/>
    </row>
    <row r="20" spans="1:24" ht="33" customHeight="1" x14ac:dyDescent="0.25">
      <c r="A20" s="133" t="s">
        <v>174</v>
      </c>
      <c r="B20" s="133" t="s">
        <v>175</v>
      </c>
      <c r="C20" s="133" t="s">
        <v>176</v>
      </c>
      <c r="D20" s="133"/>
      <c r="E20" s="134" t="s">
        <v>177</v>
      </c>
      <c r="F20" s="134"/>
      <c r="G20" s="133" t="s">
        <v>178</v>
      </c>
      <c r="H20" s="138" t="s">
        <v>322</v>
      </c>
      <c r="I20" s="138"/>
      <c r="J20" s="138"/>
      <c r="K20" s="138"/>
      <c r="L20" s="138" t="s">
        <v>179</v>
      </c>
      <c r="M20" s="138"/>
      <c r="N20" s="138"/>
      <c r="O20" s="138"/>
      <c r="P20" s="138" t="s">
        <v>180</v>
      </c>
      <c r="Q20" s="138"/>
      <c r="R20" s="138"/>
      <c r="S20" s="138"/>
      <c r="T20" s="139" t="s">
        <v>181</v>
      </c>
      <c r="U20" s="139"/>
      <c r="V20" s="6"/>
      <c r="W20" s="6"/>
      <c r="X20" s="6"/>
    </row>
    <row r="21" spans="1:24" ht="99.75" customHeight="1" x14ac:dyDescent="0.25">
      <c r="A21" s="133"/>
      <c r="B21" s="133"/>
      <c r="C21" s="133"/>
      <c r="D21" s="133"/>
      <c r="E21" s="134"/>
      <c r="F21" s="134"/>
      <c r="G21" s="133"/>
      <c r="H21" s="133" t="s">
        <v>114</v>
      </c>
      <c r="I21" s="133"/>
      <c r="J21" s="133" t="s">
        <v>325</v>
      </c>
      <c r="K21" s="133"/>
      <c r="L21" s="133" t="s">
        <v>114</v>
      </c>
      <c r="M21" s="133"/>
      <c r="N21" s="133" t="s">
        <v>182</v>
      </c>
      <c r="O21" s="133"/>
      <c r="P21" s="133" t="s">
        <v>114</v>
      </c>
      <c r="Q21" s="133"/>
      <c r="R21" s="133" t="s">
        <v>182</v>
      </c>
      <c r="S21" s="133"/>
      <c r="T21" s="139"/>
      <c r="U21" s="139"/>
    </row>
    <row r="22" spans="1:24" ht="89.25" customHeight="1" x14ac:dyDescent="0.25">
      <c r="A22" s="133"/>
      <c r="B22" s="133"/>
      <c r="C22" s="61" t="s">
        <v>114</v>
      </c>
      <c r="D22" s="61" t="s">
        <v>327</v>
      </c>
      <c r="E22" s="61" t="s">
        <v>184</v>
      </c>
      <c r="F22" s="61" t="s">
        <v>185</v>
      </c>
      <c r="G22" s="133"/>
      <c r="H22" s="83" t="s">
        <v>186</v>
      </c>
      <c r="I22" s="83" t="s">
        <v>187</v>
      </c>
      <c r="J22" s="83" t="s">
        <v>186</v>
      </c>
      <c r="K22" s="83" t="s">
        <v>187</v>
      </c>
      <c r="L22" s="83" t="s">
        <v>186</v>
      </c>
      <c r="M22" s="83" t="s">
        <v>187</v>
      </c>
      <c r="N22" s="83" t="s">
        <v>186</v>
      </c>
      <c r="O22" s="83" t="s">
        <v>187</v>
      </c>
      <c r="P22" s="83" t="s">
        <v>186</v>
      </c>
      <c r="Q22" s="83" t="s">
        <v>187</v>
      </c>
      <c r="R22" s="83" t="s">
        <v>186</v>
      </c>
      <c r="S22" s="83" t="s">
        <v>187</v>
      </c>
      <c r="T22" s="61" t="s">
        <v>114</v>
      </c>
      <c r="U22" s="61" t="s">
        <v>183</v>
      </c>
    </row>
    <row r="23" spans="1:24" ht="19.5" customHeight="1" x14ac:dyDescent="0.25">
      <c r="A23" s="43">
        <v>1</v>
      </c>
      <c r="B23" s="43">
        <v>2</v>
      </c>
      <c r="C23" s="43">
        <v>3</v>
      </c>
      <c r="D23" s="43">
        <v>4</v>
      </c>
      <c r="E23" s="43"/>
      <c r="F23" s="43">
        <v>6</v>
      </c>
      <c r="G23" s="43">
        <v>7</v>
      </c>
      <c r="H23" s="43">
        <v>8</v>
      </c>
      <c r="I23" s="43">
        <v>9</v>
      </c>
      <c r="J23" s="43">
        <v>10</v>
      </c>
      <c r="K23" s="43">
        <v>11</v>
      </c>
      <c r="L23" s="43">
        <v>12</v>
      </c>
      <c r="M23" s="43">
        <v>13</v>
      </c>
      <c r="N23" s="43">
        <v>14</v>
      </c>
      <c r="O23" s="43">
        <v>15</v>
      </c>
      <c r="P23" s="43">
        <v>16</v>
      </c>
      <c r="Q23" s="43">
        <v>17</v>
      </c>
      <c r="R23" s="43">
        <v>18</v>
      </c>
      <c r="S23" s="43">
        <v>19</v>
      </c>
      <c r="T23" s="43">
        <v>20</v>
      </c>
      <c r="U23" s="43">
        <v>21</v>
      </c>
    </row>
    <row r="24" spans="1:24" ht="47.25" customHeight="1" x14ac:dyDescent="0.25">
      <c r="A24" s="63">
        <v>1</v>
      </c>
      <c r="B24" s="64" t="s">
        <v>188</v>
      </c>
      <c r="C24" s="43">
        <f>H24</f>
        <v>2.7359999999999998</v>
      </c>
      <c r="D24" s="43">
        <f>J24</f>
        <v>2.2200000000000002</v>
      </c>
      <c r="E24" s="62"/>
      <c r="F24" s="62"/>
      <c r="G24" s="62"/>
      <c r="H24" s="43">
        <f>H27</f>
        <v>2.7359999999999998</v>
      </c>
      <c r="I24" s="43"/>
      <c r="J24" s="62">
        <f>J27</f>
        <v>2.2200000000000002</v>
      </c>
      <c r="K24" s="62">
        <v>3</v>
      </c>
      <c r="L24" s="62"/>
      <c r="M24" s="62"/>
      <c r="N24" s="62"/>
      <c r="O24" s="62"/>
      <c r="P24" s="62"/>
      <c r="Q24" s="62"/>
      <c r="R24" s="62"/>
      <c r="S24" s="62"/>
      <c r="T24" s="43">
        <f>C24</f>
        <v>2.7359999999999998</v>
      </c>
      <c r="U24" s="62">
        <f>D24</f>
        <v>2.2200000000000002</v>
      </c>
    </row>
    <row r="25" spans="1:24" ht="24" customHeight="1" x14ac:dyDescent="0.25">
      <c r="A25" s="63" t="s">
        <v>189</v>
      </c>
      <c r="B25" s="64" t="s">
        <v>190</v>
      </c>
      <c r="C25" s="43">
        <f t="shared" ref="C25:C34" si="0">H25</f>
        <v>0</v>
      </c>
      <c r="D25" s="43"/>
      <c r="E25" s="62"/>
      <c r="F25" s="62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2"/>
    </row>
    <row r="26" spans="1:24" ht="15.75" x14ac:dyDescent="0.25">
      <c r="A26" s="63" t="s">
        <v>191</v>
      </c>
      <c r="B26" s="64" t="s">
        <v>192</v>
      </c>
      <c r="C26" s="43">
        <f t="shared" si="0"/>
        <v>0</v>
      </c>
      <c r="D26" s="43"/>
      <c r="E26" s="43"/>
      <c r="F26" s="43"/>
      <c r="G26" s="43"/>
      <c r="H26" s="65"/>
      <c r="I26" s="6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62"/>
    </row>
    <row r="27" spans="1:24" ht="31.5" x14ac:dyDescent="0.25">
      <c r="A27" s="63" t="s">
        <v>193</v>
      </c>
      <c r="B27" s="64" t="s">
        <v>194</v>
      </c>
      <c r="C27" s="43">
        <f t="shared" si="0"/>
        <v>2.7359999999999998</v>
      </c>
      <c r="D27" s="43"/>
      <c r="E27" s="43"/>
      <c r="F27" s="43"/>
      <c r="G27" s="43"/>
      <c r="H27" s="43">
        <f>H30*1.2</f>
        <v>2.7359999999999998</v>
      </c>
      <c r="I27" s="43"/>
      <c r="J27" s="62">
        <f>J30*1.2</f>
        <v>2.2200000000000002</v>
      </c>
      <c r="K27" s="62">
        <v>3</v>
      </c>
      <c r="L27" s="43"/>
      <c r="M27" s="43"/>
      <c r="N27" s="43"/>
      <c r="O27" s="43"/>
      <c r="P27" s="43"/>
      <c r="Q27" s="43"/>
      <c r="R27" s="43"/>
      <c r="S27" s="43"/>
      <c r="T27" s="65">
        <f>C27</f>
        <v>2.7359999999999998</v>
      </c>
      <c r="U27" s="62">
        <f>D27</f>
        <v>0</v>
      </c>
    </row>
    <row r="28" spans="1:24" ht="15.75" x14ac:dyDescent="0.25">
      <c r="A28" s="63" t="s">
        <v>195</v>
      </c>
      <c r="B28" s="64" t="s">
        <v>196</v>
      </c>
      <c r="C28" s="43">
        <f t="shared" si="0"/>
        <v>0</v>
      </c>
      <c r="D28" s="43"/>
      <c r="E28" s="43"/>
      <c r="F28" s="43"/>
      <c r="G28" s="43"/>
      <c r="H28" s="65"/>
      <c r="I28" s="6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62"/>
    </row>
    <row r="29" spans="1:24" ht="15.75" x14ac:dyDescent="0.25">
      <c r="A29" s="63" t="s">
        <v>197</v>
      </c>
      <c r="B29" s="66" t="s">
        <v>198</v>
      </c>
      <c r="C29" s="43">
        <f t="shared" si="0"/>
        <v>0</v>
      </c>
      <c r="D29" s="43"/>
      <c r="E29" s="43"/>
      <c r="F29" s="43"/>
      <c r="G29" s="43"/>
      <c r="H29" s="65"/>
      <c r="I29" s="6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62"/>
    </row>
    <row r="30" spans="1:24" ht="47.25" x14ac:dyDescent="0.25">
      <c r="A30" s="63" t="s">
        <v>15</v>
      </c>
      <c r="B30" s="64" t="s">
        <v>199</v>
      </c>
      <c r="C30" s="43">
        <f t="shared" si="0"/>
        <v>2.2799999999999998</v>
      </c>
      <c r="D30" s="43">
        <f>J30</f>
        <v>1.85</v>
      </c>
      <c r="E30" s="43"/>
      <c r="F30" s="43"/>
      <c r="G30" s="43"/>
      <c r="H30" s="65">
        <v>2.2799999999999998</v>
      </c>
      <c r="I30" s="65"/>
      <c r="J30" s="43">
        <f>J32+J33</f>
        <v>1.85</v>
      </c>
      <c r="K30" s="43">
        <v>3</v>
      </c>
      <c r="L30" s="43"/>
      <c r="M30" s="43"/>
      <c r="N30" s="43"/>
      <c r="O30" s="43"/>
      <c r="P30" s="43"/>
      <c r="Q30" s="43"/>
      <c r="R30" s="43"/>
      <c r="S30" s="43"/>
      <c r="T30" s="43">
        <f>C30</f>
        <v>2.2799999999999998</v>
      </c>
      <c r="U30" s="62">
        <f>D30</f>
        <v>1.85</v>
      </c>
    </row>
    <row r="31" spans="1:24" ht="15.75" x14ac:dyDescent="0.25">
      <c r="A31" s="63" t="s">
        <v>200</v>
      </c>
      <c r="B31" s="64" t="s">
        <v>201</v>
      </c>
      <c r="C31" s="43">
        <f t="shared" si="0"/>
        <v>0</v>
      </c>
      <c r="D31" s="43">
        <f t="shared" ref="D31:D33" si="1">J31</f>
        <v>0</v>
      </c>
      <c r="E31" s="43"/>
      <c r="F31" s="43"/>
      <c r="G31" s="43"/>
      <c r="H31" s="65">
        <v>0</v>
      </c>
      <c r="I31" s="65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65"/>
      <c r="U31" s="62"/>
    </row>
    <row r="32" spans="1:24" ht="31.5" x14ac:dyDescent="0.25">
      <c r="A32" s="63" t="s">
        <v>202</v>
      </c>
      <c r="B32" s="64" t="s">
        <v>203</v>
      </c>
      <c r="C32" s="43">
        <f t="shared" si="0"/>
        <v>1.254</v>
      </c>
      <c r="D32" s="43">
        <f t="shared" si="1"/>
        <v>1.083</v>
      </c>
      <c r="E32" s="43"/>
      <c r="F32" s="43"/>
      <c r="G32" s="43"/>
      <c r="H32" s="65">
        <v>1.254</v>
      </c>
      <c r="I32" s="65"/>
      <c r="J32" s="43">
        <v>1.083</v>
      </c>
      <c r="K32" s="43"/>
      <c r="L32" s="43"/>
      <c r="M32" s="43"/>
      <c r="N32" s="43"/>
      <c r="O32" s="43"/>
      <c r="P32" s="43"/>
      <c r="Q32" s="43"/>
      <c r="R32" s="43"/>
      <c r="S32" s="43"/>
      <c r="T32" s="43">
        <f t="shared" ref="T32:U34" si="2">C32</f>
        <v>1.254</v>
      </c>
      <c r="U32" s="62">
        <f t="shared" si="2"/>
        <v>1.083</v>
      </c>
    </row>
    <row r="33" spans="1:21" ht="15.75" x14ac:dyDescent="0.25">
      <c r="A33" s="63" t="s">
        <v>204</v>
      </c>
      <c r="B33" s="64" t="s">
        <v>205</v>
      </c>
      <c r="C33" s="43">
        <f t="shared" si="0"/>
        <v>1.026</v>
      </c>
      <c r="D33" s="43">
        <f t="shared" si="1"/>
        <v>0.76700000000000002</v>
      </c>
      <c r="E33" s="43"/>
      <c r="F33" s="43"/>
      <c r="G33" s="43"/>
      <c r="H33" s="65">
        <v>1.026</v>
      </c>
      <c r="I33" s="65"/>
      <c r="J33" s="43">
        <v>0.76700000000000002</v>
      </c>
      <c r="K33" s="43"/>
      <c r="L33" s="43"/>
      <c r="M33" s="43"/>
      <c r="N33" s="43"/>
      <c r="O33" s="43"/>
      <c r="P33" s="43"/>
      <c r="Q33" s="43"/>
      <c r="R33" s="43"/>
      <c r="S33" s="43"/>
      <c r="T33" s="43">
        <f t="shared" si="2"/>
        <v>1.026</v>
      </c>
      <c r="U33" s="62">
        <f t="shared" si="2"/>
        <v>0.76700000000000002</v>
      </c>
    </row>
    <row r="34" spans="1:21" ht="15.75" x14ac:dyDescent="0.25">
      <c r="A34" s="63" t="s">
        <v>206</v>
      </c>
      <c r="B34" s="64" t="s">
        <v>207</v>
      </c>
      <c r="C34" s="43">
        <f t="shared" si="0"/>
        <v>0</v>
      </c>
      <c r="D34" s="43"/>
      <c r="E34" s="43"/>
      <c r="F34" s="43"/>
      <c r="G34" s="43"/>
      <c r="H34" s="65">
        <v>0</v>
      </c>
      <c r="I34" s="65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>
        <f t="shared" si="2"/>
        <v>0</v>
      </c>
      <c r="U34" s="62">
        <f t="shared" si="2"/>
        <v>0</v>
      </c>
    </row>
    <row r="35" spans="1:21" ht="31.5" x14ac:dyDescent="0.25">
      <c r="A35" s="63" t="s">
        <v>18</v>
      </c>
      <c r="B35" s="64" t="s">
        <v>208</v>
      </c>
      <c r="C35" s="43"/>
      <c r="D35" s="43"/>
      <c r="E35" s="43"/>
      <c r="F35" s="43"/>
      <c r="G35" s="43"/>
      <c r="H35" s="65"/>
      <c r="I35" s="65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2"/>
    </row>
    <row r="36" spans="1:21" ht="31.5" x14ac:dyDescent="0.25">
      <c r="A36" s="63" t="s">
        <v>209</v>
      </c>
      <c r="B36" s="24" t="s">
        <v>210</v>
      </c>
      <c r="C36" s="18"/>
      <c r="D36" s="43"/>
      <c r="E36" s="43"/>
      <c r="F36" s="43"/>
      <c r="G36" s="43"/>
      <c r="H36" s="65"/>
      <c r="I36" s="6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62"/>
    </row>
    <row r="37" spans="1:21" ht="15.75" x14ac:dyDescent="0.25">
      <c r="A37" s="63" t="s">
        <v>211</v>
      </c>
      <c r="B37" s="24" t="s">
        <v>212</v>
      </c>
      <c r="C37" s="18"/>
      <c r="D37" s="43"/>
      <c r="E37" s="43"/>
      <c r="F37" s="43"/>
      <c r="G37" s="43"/>
      <c r="H37" s="65"/>
      <c r="I37" s="65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62"/>
    </row>
    <row r="38" spans="1:21" ht="15.75" x14ac:dyDescent="0.25">
      <c r="A38" s="63" t="s">
        <v>213</v>
      </c>
      <c r="B38" s="24" t="s">
        <v>214</v>
      </c>
      <c r="C38" s="18"/>
      <c r="D38" s="43"/>
      <c r="E38" s="43"/>
      <c r="F38" s="43"/>
      <c r="G38" s="43"/>
      <c r="H38" s="65"/>
      <c r="I38" s="65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62"/>
    </row>
    <row r="39" spans="1:21" ht="31.5" x14ac:dyDescent="0.25">
      <c r="A39" s="63" t="s">
        <v>215</v>
      </c>
      <c r="B39" s="64" t="s">
        <v>216</v>
      </c>
      <c r="C39" s="43"/>
      <c r="D39" s="43"/>
      <c r="E39" s="43"/>
      <c r="F39" s="43"/>
      <c r="G39" s="43"/>
      <c r="H39" s="65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62"/>
    </row>
    <row r="40" spans="1:21" ht="31.5" x14ac:dyDescent="0.25">
      <c r="A40" s="63" t="s">
        <v>217</v>
      </c>
      <c r="B40" s="64" t="s">
        <v>218</v>
      </c>
      <c r="C40" s="43"/>
      <c r="D40" s="43"/>
      <c r="E40" s="43"/>
      <c r="F40" s="43"/>
      <c r="G40" s="43"/>
      <c r="H40" s="65"/>
      <c r="I40" s="65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62"/>
    </row>
    <row r="41" spans="1:21" ht="15.75" x14ac:dyDescent="0.25">
      <c r="A41" s="63" t="s">
        <v>219</v>
      </c>
      <c r="B41" s="64" t="s">
        <v>220</v>
      </c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</row>
    <row r="42" spans="1:21" ht="18.75" x14ac:dyDescent="0.25">
      <c r="A42" s="63" t="s">
        <v>221</v>
      </c>
      <c r="B42" s="67" t="s">
        <v>222</v>
      </c>
      <c r="C42" s="18"/>
      <c r="D42" s="43"/>
      <c r="E42" s="43"/>
      <c r="F42" s="43"/>
      <c r="G42" s="43"/>
      <c r="H42" s="65"/>
      <c r="I42" s="65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62"/>
    </row>
    <row r="43" spans="1:21" ht="15.75" x14ac:dyDescent="0.25">
      <c r="A43" s="63" t="s">
        <v>21</v>
      </c>
      <c r="B43" s="64" t="s">
        <v>223</v>
      </c>
      <c r="C43" s="43">
        <v>1.58</v>
      </c>
      <c r="D43" s="43">
        <f>J43</f>
        <v>1.4259999999999999</v>
      </c>
      <c r="E43" s="43"/>
      <c r="F43" s="43"/>
      <c r="G43" s="43"/>
      <c r="H43" s="85"/>
      <c r="I43" s="65"/>
      <c r="J43" s="65">
        <f>J47</f>
        <v>1.4259999999999999</v>
      </c>
      <c r="K43" s="43">
        <v>3</v>
      </c>
      <c r="L43" s="43"/>
      <c r="M43" s="43"/>
      <c r="N43" s="43"/>
      <c r="O43" s="43"/>
      <c r="P43" s="43"/>
      <c r="Q43" s="43"/>
      <c r="R43" s="43"/>
      <c r="S43" s="43"/>
      <c r="T43" s="43">
        <f>C43</f>
        <v>1.58</v>
      </c>
      <c r="U43" s="62">
        <f>D43</f>
        <v>1.4259999999999999</v>
      </c>
    </row>
    <row r="44" spans="1:21" ht="15.75" x14ac:dyDescent="0.25">
      <c r="A44" s="63" t="s">
        <v>224</v>
      </c>
      <c r="B44" s="64" t="s">
        <v>225</v>
      </c>
      <c r="C44" s="43"/>
      <c r="D44" s="43"/>
      <c r="E44" s="43"/>
      <c r="F44" s="43"/>
      <c r="G44" s="43"/>
      <c r="H44" s="85"/>
      <c r="I44" s="65"/>
      <c r="J44" s="65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62"/>
    </row>
    <row r="45" spans="1:21" ht="15.75" x14ac:dyDescent="0.25">
      <c r="A45" s="63" t="s">
        <v>226</v>
      </c>
      <c r="B45" s="64" t="s">
        <v>212</v>
      </c>
      <c r="C45" s="43"/>
      <c r="D45" s="43"/>
      <c r="E45" s="43"/>
      <c r="F45" s="43"/>
      <c r="G45" s="43"/>
      <c r="H45" s="85"/>
      <c r="I45" s="43"/>
      <c r="J45" s="65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62"/>
    </row>
    <row r="46" spans="1:21" ht="15.75" x14ac:dyDescent="0.25">
      <c r="A46" s="63" t="s">
        <v>227</v>
      </c>
      <c r="B46" s="64" t="s">
        <v>214</v>
      </c>
      <c r="C46" s="43"/>
      <c r="D46" s="43"/>
      <c r="E46" s="43"/>
      <c r="F46" s="43"/>
      <c r="G46" s="43"/>
      <c r="H46" s="85"/>
      <c r="I46" s="65"/>
      <c r="J46" s="65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62"/>
    </row>
    <row r="47" spans="1:21" ht="31.5" x14ac:dyDescent="0.25">
      <c r="A47" s="63" t="s">
        <v>228</v>
      </c>
      <c r="B47" s="64" t="s">
        <v>216</v>
      </c>
      <c r="C47" s="43">
        <v>1.58</v>
      </c>
      <c r="D47" s="43">
        <f>J47</f>
        <v>1.4259999999999999</v>
      </c>
      <c r="E47" s="43"/>
      <c r="F47" s="43"/>
      <c r="G47" s="43"/>
      <c r="H47" s="85"/>
      <c r="I47" s="43"/>
      <c r="J47" s="65">
        <v>1.4259999999999999</v>
      </c>
      <c r="K47" s="43">
        <v>3</v>
      </c>
      <c r="L47" s="43"/>
      <c r="M47" s="43"/>
      <c r="N47" s="43"/>
      <c r="O47" s="43"/>
      <c r="P47" s="43"/>
      <c r="Q47" s="43"/>
      <c r="R47" s="43"/>
      <c r="S47" s="43"/>
      <c r="T47" s="43">
        <f>C47</f>
        <v>1.58</v>
      </c>
      <c r="U47" s="62">
        <f>D47</f>
        <v>1.4259999999999999</v>
      </c>
    </row>
    <row r="48" spans="1:21" ht="31.5" x14ac:dyDescent="0.25">
      <c r="A48" s="63" t="s">
        <v>229</v>
      </c>
      <c r="B48" s="64" t="s">
        <v>218</v>
      </c>
      <c r="C48" s="43"/>
      <c r="D48" s="43"/>
      <c r="E48" s="43"/>
      <c r="F48" s="43"/>
      <c r="G48" s="43"/>
      <c r="H48" s="65"/>
      <c r="I48" s="6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62"/>
    </row>
    <row r="49" spans="1:21" ht="15.75" x14ac:dyDescent="0.25">
      <c r="A49" s="63" t="s">
        <v>230</v>
      </c>
      <c r="B49" s="64" t="s">
        <v>220</v>
      </c>
      <c r="C49" s="43"/>
      <c r="D49" s="43"/>
      <c r="E49" s="43"/>
      <c r="F49" s="43"/>
      <c r="G49" s="43"/>
      <c r="H49" s="65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62"/>
    </row>
    <row r="50" spans="1:21" ht="18.75" x14ac:dyDescent="0.25">
      <c r="A50" s="63" t="s">
        <v>231</v>
      </c>
      <c r="B50" s="67" t="s">
        <v>222</v>
      </c>
      <c r="C50" s="18"/>
      <c r="D50" s="43"/>
      <c r="E50" s="43"/>
      <c r="F50" s="43"/>
      <c r="G50" s="43"/>
      <c r="H50" s="65"/>
      <c r="I50" s="6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62"/>
    </row>
    <row r="51" spans="1:21" ht="35.25" customHeight="1" x14ac:dyDescent="0.25">
      <c r="A51" s="63" t="s">
        <v>24</v>
      </c>
      <c r="B51" s="64" t="s">
        <v>232</v>
      </c>
      <c r="C51" s="43"/>
      <c r="D51" s="43">
        <f>J51</f>
        <v>0</v>
      </c>
      <c r="E51" s="43"/>
      <c r="F51" s="43"/>
      <c r="G51" s="43"/>
      <c r="H51" s="65"/>
      <c r="I51" s="6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>
        <f>C51</f>
        <v>0</v>
      </c>
      <c r="U51" s="62">
        <f>D51</f>
        <v>0</v>
      </c>
    </row>
    <row r="52" spans="1:21" ht="15.75" x14ac:dyDescent="0.25">
      <c r="A52" s="63" t="s">
        <v>233</v>
      </c>
      <c r="B52" s="64" t="s">
        <v>234</v>
      </c>
      <c r="C52" s="65">
        <f>H52</f>
        <v>2.2799999999999998</v>
      </c>
      <c r="D52" s="65">
        <f>J52</f>
        <v>1.85</v>
      </c>
      <c r="E52" s="43"/>
      <c r="F52" s="43"/>
      <c r="G52" s="43"/>
      <c r="H52" s="65">
        <v>2.2799999999999998</v>
      </c>
      <c r="I52" s="65"/>
      <c r="J52" s="43">
        <v>1.85</v>
      </c>
      <c r="K52" s="43">
        <v>3</v>
      </c>
      <c r="L52" s="43"/>
      <c r="M52" s="43"/>
      <c r="N52" s="43"/>
      <c r="O52" s="43"/>
      <c r="P52" s="43"/>
      <c r="Q52" s="43"/>
      <c r="R52" s="43"/>
      <c r="S52" s="43"/>
      <c r="T52" s="65">
        <f>C52</f>
        <v>2.2799999999999998</v>
      </c>
      <c r="U52" s="62">
        <f>D52</f>
        <v>1.85</v>
      </c>
    </row>
    <row r="53" spans="1:21" ht="15.75" x14ac:dyDescent="0.25">
      <c r="A53" s="63" t="s">
        <v>235</v>
      </c>
      <c r="B53" s="64" t="s">
        <v>236</v>
      </c>
      <c r="C53" s="43"/>
      <c r="D53" s="43"/>
      <c r="E53" s="43"/>
      <c r="F53" s="43"/>
      <c r="G53" s="43"/>
      <c r="H53" s="65"/>
      <c r="I53" s="65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62"/>
    </row>
    <row r="54" spans="1:21" ht="15.75" x14ac:dyDescent="0.25">
      <c r="A54" s="63" t="s">
        <v>237</v>
      </c>
      <c r="B54" s="24" t="s">
        <v>238</v>
      </c>
      <c r="C54" s="18"/>
      <c r="D54" s="43"/>
      <c r="E54" s="43"/>
      <c r="F54" s="43"/>
      <c r="G54" s="43"/>
      <c r="H54" s="65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62"/>
    </row>
    <row r="55" spans="1:21" ht="15.75" x14ac:dyDescent="0.25">
      <c r="A55" s="63" t="s">
        <v>239</v>
      </c>
      <c r="B55" s="24" t="s">
        <v>240</v>
      </c>
      <c r="C55" s="18"/>
      <c r="D55" s="43"/>
      <c r="E55" s="43"/>
      <c r="F55" s="43"/>
      <c r="G55" s="43"/>
      <c r="H55" s="65"/>
      <c r="I55" s="65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62"/>
    </row>
    <row r="56" spans="1:21" ht="15.75" x14ac:dyDescent="0.25">
      <c r="A56" s="63" t="s">
        <v>241</v>
      </c>
      <c r="B56" s="24" t="s">
        <v>242</v>
      </c>
      <c r="C56" s="65">
        <f>H56</f>
        <v>1.58</v>
      </c>
      <c r="D56" s="43">
        <f>J56</f>
        <v>1.4259999999999999</v>
      </c>
      <c r="E56" s="43"/>
      <c r="F56" s="43"/>
      <c r="G56" s="43"/>
      <c r="H56" s="65">
        <v>1.58</v>
      </c>
      <c r="I56" s="43"/>
      <c r="J56" s="65">
        <v>1.4259999999999999</v>
      </c>
      <c r="K56" s="43">
        <v>3</v>
      </c>
      <c r="L56" s="43"/>
      <c r="M56" s="43"/>
      <c r="N56" s="43"/>
      <c r="O56" s="43"/>
      <c r="P56" s="43"/>
      <c r="Q56" s="43"/>
      <c r="R56" s="43"/>
      <c r="S56" s="43"/>
      <c r="T56" s="43">
        <f>C56</f>
        <v>1.58</v>
      </c>
      <c r="U56" s="62">
        <f>D56</f>
        <v>1.4259999999999999</v>
      </c>
    </row>
    <row r="57" spans="1:21" ht="18.75" x14ac:dyDescent="0.25">
      <c r="A57" s="63" t="s">
        <v>243</v>
      </c>
      <c r="B57" s="67" t="s">
        <v>244</v>
      </c>
      <c r="C57" s="18"/>
      <c r="D57" s="43"/>
      <c r="E57" s="43"/>
      <c r="F57" s="43"/>
      <c r="G57" s="43"/>
      <c r="H57" s="65"/>
      <c r="I57" s="65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62"/>
    </row>
    <row r="58" spans="1:21" ht="36.75" customHeight="1" x14ac:dyDescent="0.25">
      <c r="A58" s="63" t="s">
        <v>26</v>
      </c>
      <c r="B58" s="24" t="s">
        <v>245</v>
      </c>
      <c r="C58" s="18"/>
      <c r="D58" s="43"/>
      <c r="E58" s="43"/>
      <c r="F58" s="43"/>
      <c r="G58" s="43"/>
      <c r="H58" s="65"/>
      <c r="I58" s="65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62"/>
    </row>
    <row r="59" spans="1:21" ht="15.75" x14ac:dyDescent="0.25">
      <c r="A59" s="63" t="s">
        <v>29</v>
      </c>
      <c r="B59" s="64" t="s">
        <v>246</v>
      </c>
      <c r="C59" s="43"/>
      <c r="D59" s="43"/>
      <c r="E59" s="43"/>
      <c r="F59" s="43"/>
      <c r="G59" s="43"/>
      <c r="H59" s="65"/>
      <c r="I59" s="65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62"/>
    </row>
    <row r="60" spans="1:21" ht="15.75" x14ac:dyDescent="0.25">
      <c r="A60" s="63" t="s">
        <v>247</v>
      </c>
      <c r="B60" s="68" t="s">
        <v>225</v>
      </c>
      <c r="C60" s="69"/>
      <c r="D60" s="43"/>
      <c r="E60" s="43"/>
      <c r="F60" s="43"/>
      <c r="G60" s="43"/>
      <c r="H60" s="65"/>
      <c r="I60" s="65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62"/>
    </row>
    <row r="61" spans="1:21" ht="15.75" x14ac:dyDescent="0.25">
      <c r="A61" s="63" t="s">
        <v>248</v>
      </c>
      <c r="B61" s="68" t="s">
        <v>212</v>
      </c>
      <c r="C61" s="69"/>
      <c r="D61" s="43"/>
      <c r="E61" s="43"/>
      <c r="F61" s="43"/>
      <c r="G61" s="43"/>
      <c r="H61" s="65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62"/>
    </row>
    <row r="62" spans="1:21" ht="15.75" x14ac:dyDescent="0.25">
      <c r="A62" s="63" t="s">
        <v>249</v>
      </c>
      <c r="B62" s="68" t="s">
        <v>214</v>
      </c>
      <c r="C62" s="69"/>
      <c r="D62" s="43"/>
      <c r="E62" s="43"/>
      <c r="F62" s="43"/>
      <c r="G62" s="43"/>
      <c r="H62" s="65"/>
      <c r="I62" s="65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62"/>
    </row>
    <row r="63" spans="1:21" ht="15.75" x14ac:dyDescent="0.25">
      <c r="A63" s="63" t="s">
        <v>250</v>
      </c>
      <c r="B63" s="68" t="s">
        <v>251</v>
      </c>
      <c r="C63" s="43"/>
      <c r="D63" s="43"/>
      <c r="E63" s="43"/>
      <c r="F63" s="43"/>
      <c r="G63" s="43"/>
      <c r="H63" s="65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62"/>
    </row>
    <row r="64" spans="1:21" ht="18.75" x14ac:dyDescent="0.25">
      <c r="A64" s="63" t="s">
        <v>252</v>
      </c>
      <c r="B64" s="67" t="s">
        <v>244</v>
      </c>
      <c r="C64" s="18"/>
      <c r="D64" s="43"/>
      <c r="E64" s="43"/>
      <c r="F64" s="43"/>
      <c r="G64" s="43"/>
      <c r="H64" s="65"/>
      <c r="I64" s="65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62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28"/>
  <sheetViews>
    <sheetView view="pageBreakPreview" topLeftCell="N1" zoomScale="75" zoomScaleNormal="100" zoomScalePageLayoutView="75" workbookViewId="0">
      <selection activeCell="AX28" sqref="AX28"/>
    </sheetView>
  </sheetViews>
  <sheetFormatPr defaultRowHeight="15" x14ac:dyDescent="0.25"/>
  <cols>
    <col min="1" max="1" width="6.140625"/>
    <col min="2" max="2" width="22"/>
    <col min="3" max="3" width="13.140625"/>
    <col min="4" max="4" width="11.140625" customWidth="1"/>
    <col min="5" max="5" width="6.140625" customWidth="1"/>
    <col min="6" max="6" width="8" customWidth="1"/>
    <col min="7" max="7" width="5.140625" customWidth="1"/>
    <col min="8" max="9" width="7.140625"/>
    <col min="10" max="10" width="6.42578125" customWidth="1"/>
    <col min="11" max="11" width="4.42578125" customWidth="1"/>
    <col min="12" max="12" width="7.42578125" customWidth="1"/>
    <col min="13" max="13" width="19.5703125" customWidth="1"/>
    <col min="14" max="14" width="15" customWidth="1"/>
    <col min="15" max="15" width="10.28515625" customWidth="1"/>
    <col min="16" max="22" width="8.42578125"/>
    <col min="23" max="23" width="15.42578125" customWidth="1"/>
    <col min="24" max="31" width="8.42578125"/>
    <col min="32" max="32" width="12.28515625" customWidth="1"/>
    <col min="33" max="33" width="8.42578125"/>
    <col min="34" max="34" width="9.7109375" customWidth="1"/>
    <col min="35" max="35" width="9.5703125" customWidth="1"/>
    <col min="36" max="36" width="9.85546875" customWidth="1"/>
    <col min="37" max="37" width="9.42578125" customWidth="1"/>
    <col min="38" max="39" width="8.42578125"/>
    <col min="40" max="40" width="9.5703125" customWidth="1"/>
    <col min="41" max="41" width="8.42578125"/>
    <col min="42" max="42" width="9.5703125" customWidth="1"/>
    <col min="43" max="43" width="9.7109375" customWidth="1"/>
    <col min="44" max="44" width="9.42578125" customWidth="1"/>
    <col min="45" max="45" width="9.7109375" customWidth="1"/>
    <col min="46" max="46" width="10.140625" customWidth="1"/>
    <col min="47" max="1025" width="8.42578125"/>
  </cols>
  <sheetData>
    <row r="5" spans="1:14" ht="18.75" customHeight="1" x14ac:dyDescent="0.25">
      <c r="B5" s="78"/>
      <c r="C5" s="78"/>
      <c r="D5" s="78"/>
      <c r="E5" s="78"/>
      <c r="F5" s="78"/>
      <c r="G5" s="78" t="str">
        <f>'1. паспорт местоположение'!C5</f>
        <v>Год раскрытия информации: 2023 год</v>
      </c>
      <c r="H5" s="78"/>
      <c r="I5" s="78"/>
      <c r="J5" s="78"/>
      <c r="K5" s="78"/>
      <c r="L5" s="78"/>
      <c r="M5" s="78"/>
      <c r="N5" s="78"/>
    </row>
    <row r="7" spans="1:14" ht="18.75" x14ac:dyDescent="0.25">
      <c r="A7" s="125" t="s">
        <v>3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</row>
    <row r="8" spans="1:14" ht="18.75" x14ac:dyDescent="0.25">
      <c r="A8" s="125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</row>
    <row r="9" spans="1:14" ht="18.75" x14ac:dyDescent="0.25">
      <c r="A9" s="126" t="s">
        <v>4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</row>
    <row r="10" spans="1:14" ht="15.75" x14ac:dyDescent="0.25">
      <c r="A10" s="127" t="s">
        <v>5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</row>
    <row r="11" spans="1:14" ht="18.75" x14ac:dyDescent="0.25">
      <c r="A11" s="125"/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</row>
    <row r="12" spans="1:14" ht="18.75" x14ac:dyDescent="0.25">
      <c r="B12" s="77"/>
      <c r="C12" s="77"/>
      <c r="D12" s="77"/>
      <c r="E12" s="77"/>
      <c r="F12" s="77"/>
      <c r="G12" s="77" t="str">
        <f>'1. паспорт местоположение'!C12</f>
        <v>L_UES_P124</v>
      </c>
      <c r="H12" s="77"/>
      <c r="I12" s="77"/>
      <c r="J12" s="77"/>
      <c r="K12" s="77"/>
      <c r="L12" s="77"/>
      <c r="M12" s="77"/>
      <c r="N12" s="77"/>
    </row>
    <row r="13" spans="1:14" ht="15.75" x14ac:dyDescent="0.25">
      <c r="A13" s="127" t="s">
        <v>6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</row>
    <row r="14" spans="1:14" ht="18.75" x14ac:dyDescent="0.25">
      <c r="A14" s="131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</row>
    <row r="15" spans="1:14" ht="18.75" x14ac:dyDescent="0.25">
      <c r="B15" s="75"/>
      <c r="C15" s="75"/>
      <c r="D15" s="75"/>
      <c r="E15" s="75"/>
      <c r="F15" s="75" t="str">
        <f>'1. паспорт местоположение'!C15</f>
        <v>Реконструкция ВЛ-0,4кВ ТП-93 ф-6</v>
      </c>
      <c r="G15" s="75"/>
      <c r="H15" s="75"/>
      <c r="I15" s="75"/>
      <c r="J15" s="75"/>
      <c r="K15" s="75"/>
      <c r="L15" s="75"/>
      <c r="M15" s="75"/>
      <c r="N15" s="75"/>
    </row>
    <row r="16" spans="1:14" ht="15.75" x14ac:dyDescent="0.25">
      <c r="A16" s="127" t="s">
        <v>7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</row>
    <row r="17" spans="1:1024" x14ac:dyDescent="0.25">
      <c r="A17" s="163"/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</row>
    <row r="18" spans="1:1024" ht="14.25" customHeight="1" x14ac:dyDescent="0.25">
      <c r="A18" s="163"/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1024" x14ac:dyDescent="0.25">
      <c r="A19" s="163"/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024" s="70" customFormat="1" x14ac:dyDescent="0.25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8.75" x14ac:dyDescent="0.3">
      <c r="A21" s="162" t="s">
        <v>253</v>
      </c>
      <c r="B21" s="162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</row>
    <row r="22" spans="1:1024" ht="26.25" customHeight="1" x14ac:dyDescent="0.25">
      <c r="A22" s="149" t="s">
        <v>332</v>
      </c>
      <c r="B22" s="154" t="s">
        <v>333</v>
      </c>
      <c r="C22" s="149" t="s">
        <v>334</v>
      </c>
      <c r="D22" s="149" t="s">
        <v>335</v>
      </c>
      <c r="E22" s="157" t="s">
        <v>336</v>
      </c>
      <c r="F22" s="158"/>
      <c r="G22" s="158"/>
      <c r="H22" s="158"/>
      <c r="I22" s="158"/>
      <c r="J22" s="158"/>
      <c r="K22" s="158"/>
      <c r="L22" s="159"/>
      <c r="M22" s="149" t="s">
        <v>337</v>
      </c>
      <c r="N22" s="149" t="s">
        <v>338</v>
      </c>
      <c r="O22" s="149" t="s">
        <v>339</v>
      </c>
      <c r="P22" s="140" t="s">
        <v>340</v>
      </c>
      <c r="Q22" s="140" t="s">
        <v>341</v>
      </c>
      <c r="R22" s="140" t="s">
        <v>342</v>
      </c>
      <c r="S22" s="140" t="s">
        <v>254</v>
      </c>
      <c r="T22" s="140"/>
      <c r="U22" s="161" t="s">
        <v>343</v>
      </c>
      <c r="V22" s="161" t="s">
        <v>344</v>
      </c>
      <c r="W22" s="140" t="s">
        <v>345</v>
      </c>
      <c r="X22" s="140" t="s">
        <v>346</v>
      </c>
      <c r="Y22" s="140" t="s">
        <v>347</v>
      </c>
      <c r="Z22" s="160" t="s">
        <v>348</v>
      </c>
      <c r="AA22" s="140" t="s">
        <v>349</v>
      </c>
      <c r="AB22" s="140" t="s">
        <v>350</v>
      </c>
      <c r="AC22" s="140" t="s">
        <v>351</v>
      </c>
      <c r="AD22" s="140" t="s">
        <v>352</v>
      </c>
      <c r="AE22" s="140" t="s">
        <v>353</v>
      </c>
      <c r="AF22" s="140" t="s">
        <v>354</v>
      </c>
      <c r="AG22" s="140"/>
      <c r="AH22" s="140"/>
      <c r="AI22" s="140"/>
      <c r="AJ22" s="140"/>
      <c r="AK22" s="140"/>
      <c r="AL22" s="140" t="s">
        <v>355</v>
      </c>
      <c r="AM22" s="140"/>
      <c r="AN22" s="140"/>
      <c r="AO22" s="140"/>
      <c r="AP22" s="140" t="s">
        <v>356</v>
      </c>
      <c r="AQ22" s="140"/>
      <c r="AR22" s="140" t="s">
        <v>357</v>
      </c>
      <c r="AS22" s="140" t="s">
        <v>358</v>
      </c>
      <c r="AT22" s="140" t="s">
        <v>359</v>
      </c>
      <c r="AU22" s="140" t="s">
        <v>360</v>
      </c>
      <c r="AV22" s="140" t="s">
        <v>361</v>
      </c>
    </row>
    <row r="23" spans="1:1024" ht="32.25" customHeight="1" x14ac:dyDescent="0.25">
      <c r="A23" s="153"/>
      <c r="B23" s="155"/>
      <c r="C23" s="153"/>
      <c r="D23" s="153"/>
      <c r="E23" s="141" t="s">
        <v>362</v>
      </c>
      <c r="F23" s="143" t="s">
        <v>236</v>
      </c>
      <c r="G23" s="143" t="s">
        <v>238</v>
      </c>
      <c r="H23" s="143" t="s">
        <v>240</v>
      </c>
      <c r="I23" s="145" t="s">
        <v>363</v>
      </c>
      <c r="J23" s="145" t="s">
        <v>364</v>
      </c>
      <c r="K23" s="145" t="s">
        <v>365</v>
      </c>
      <c r="L23" s="143" t="s">
        <v>366</v>
      </c>
      <c r="M23" s="153"/>
      <c r="N23" s="153"/>
      <c r="O23" s="153"/>
      <c r="P23" s="140"/>
      <c r="Q23" s="140"/>
      <c r="R23" s="140"/>
      <c r="S23" s="147" t="s">
        <v>114</v>
      </c>
      <c r="T23" s="147" t="s">
        <v>327</v>
      </c>
      <c r="U23" s="161"/>
      <c r="V23" s="161"/>
      <c r="W23" s="140"/>
      <c r="X23" s="140"/>
      <c r="Y23" s="140"/>
      <c r="Z23" s="140"/>
      <c r="AA23" s="140"/>
      <c r="AB23" s="140"/>
      <c r="AC23" s="140"/>
      <c r="AD23" s="140"/>
      <c r="AE23" s="140"/>
      <c r="AF23" s="140" t="s">
        <v>367</v>
      </c>
      <c r="AG23" s="140"/>
      <c r="AH23" s="140" t="s">
        <v>368</v>
      </c>
      <c r="AI23" s="140"/>
      <c r="AJ23" s="149" t="s">
        <v>369</v>
      </c>
      <c r="AK23" s="149" t="s">
        <v>370</v>
      </c>
      <c r="AL23" s="149" t="s">
        <v>371</v>
      </c>
      <c r="AM23" s="149" t="s">
        <v>372</v>
      </c>
      <c r="AN23" s="149" t="s">
        <v>373</v>
      </c>
      <c r="AO23" s="149" t="s">
        <v>374</v>
      </c>
      <c r="AP23" s="149" t="s">
        <v>375</v>
      </c>
      <c r="AQ23" s="151" t="s">
        <v>327</v>
      </c>
      <c r="AR23" s="140"/>
      <c r="AS23" s="140"/>
      <c r="AT23" s="140"/>
      <c r="AU23" s="140"/>
      <c r="AV23" s="140"/>
    </row>
    <row r="24" spans="1:1024" ht="24" customHeight="1" x14ac:dyDescent="0.25">
      <c r="A24" s="150"/>
      <c r="B24" s="156"/>
      <c r="C24" s="150"/>
      <c r="D24" s="150"/>
      <c r="E24" s="142"/>
      <c r="F24" s="144"/>
      <c r="G24" s="144"/>
      <c r="H24" s="144"/>
      <c r="I24" s="146"/>
      <c r="J24" s="146"/>
      <c r="K24" s="146"/>
      <c r="L24" s="144"/>
      <c r="M24" s="150"/>
      <c r="N24" s="150"/>
      <c r="O24" s="150"/>
      <c r="P24" s="140"/>
      <c r="Q24" s="140"/>
      <c r="R24" s="140"/>
      <c r="S24" s="148"/>
      <c r="T24" s="148"/>
      <c r="U24" s="161"/>
      <c r="V24" s="161"/>
      <c r="W24" s="140"/>
      <c r="X24" s="140"/>
      <c r="Y24" s="140"/>
      <c r="Z24" s="140"/>
      <c r="AA24" s="140"/>
      <c r="AB24" s="140"/>
      <c r="AC24" s="140"/>
      <c r="AD24" s="140"/>
      <c r="AE24" s="140"/>
      <c r="AF24" s="109" t="s">
        <v>376</v>
      </c>
      <c r="AG24" s="109" t="s">
        <v>377</v>
      </c>
      <c r="AH24" s="110" t="s">
        <v>114</v>
      </c>
      <c r="AI24" s="110" t="s">
        <v>327</v>
      </c>
      <c r="AJ24" s="150"/>
      <c r="AK24" s="150"/>
      <c r="AL24" s="150"/>
      <c r="AM24" s="150"/>
      <c r="AN24" s="150"/>
      <c r="AO24" s="150"/>
      <c r="AP24" s="150"/>
      <c r="AQ24" s="152"/>
      <c r="AR24" s="140"/>
      <c r="AS24" s="140"/>
      <c r="AT24" s="140"/>
      <c r="AU24" s="140"/>
      <c r="AV24" s="140"/>
    </row>
    <row r="25" spans="1:1024" x14ac:dyDescent="0.25">
      <c r="A25" s="111">
        <v>1</v>
      </c>
      <c r="B25" s="111">
        <v>2</v>
      </c>
      <c r="C25" s="111">
        <v>4</v>
      </c>
      <c r="D25" s="111">
        <v>5</v>
      </c>
      <c r="E25" s="111">
        <v>6</v>
      </c>
      <c r="F25" s="111">
        <f>E25+1</f>
        <v>7</v>
      </c>
      <c r="G25" s="111">
        <f t="shared" ref="G25:AV25" si="0">F25+1</f>
        <v>8</v>
      </c>
      <c r="H25" s="111">
        <f t="shared" si="0"/>
        <v>9</v>
      </c>
      <c r="I25" s="111">
        <f t="shared" si="0"/>
        <v>10</v>
      </c>
      <c r="J25" s="111">
        <f t="shared" si="0"/>
        <v>11</v>
      </c>
      <c r="K25" s="111">
        <f t="shared" si="0"/>
        <v>12</v>
      </c>
      <c r="L25" s="111">
        <f t="shared" si="0"/>
        <v>13</v>
      </c>
      <c r="M25" s="111">
        <f t="shared" si="0"/>
        <v>14</v>
      </c>
      <c r="N25" s="111">
        <f t="shared" si="0"/>
        <v>15</v>
      </c>
      <c r="O25" s="111">
        <f t="shared" si="0"/>
        <v>16</v>
      </c>
      <c r="P25" s="111">
        <f t="shared" si="0"/>
        <v>17</v>
      </c>
      <c r="Q25" s="111">
        <f t="shared" si="0"/>
        <v>18</v>
      </c>
      <c r="R25" s="111">
        <f t="shared" si="0"/>
        <v>19</v>
      </c>
      <c r="S25" s="111">
        <f t="shared" si="0"/>
        <v>20</v>
      </c>
      <c r="T25" s="111">
        <f t="shared" si="0"/>
        <v>21</v>
      </c>
      <c r="U25" s="111">
        <f t="shared" si="0"/>
        <v>22</v>
      </c>
      <c r="V25" s="111">
        <f t="shared" si="0"/>
        <v>23</v>
      </c>
      <c r="W25" s="111">
        <f t="shared" si="0"/>
        <v>24</v>
      </c>
      <c r="X25" s="111">
        <f t="shared" si="0"/>
        <v>25</v>
      </c>
      <c r="Y25" s="111">
        <f t="shared" si="0"/>
        <v>26</v>
      </c>
      <c r="Z25" s="111">
        <f t="shared" si="0"/>
        <v>27</v>
      </c>
      <c r="AA25" s="111">
        <f t="shared" si="0"/>
        <v>28</v>
      </c>
      <c r="AB25" s="111">
        <f t="shared" si="0"/>
        <v>29</v>
      </c>
      <c r="AC25" s="111">
        <f t="shared" si="0"/>
        <v>30</v>
      </c>
      <c r="AD25" s="111">
        <f t="shared" si="0"/>
        <v>31</v>
      </c>
      <c r="AE25" s="111">
        <f t="shared" si="0"/>
        <v>32</v>
      </c>
      <c r="AF25" s="111">
        <f t="shared" si="0"/>
        <v>33</v>
      </c>
      <c r="AG25" s="111">
        <f t="shared" si="0"/>
        <v>34</v>
      </c>
      <c r="AH25" s="111">
        <f t="shared" si="0"/>
        <v>35</v>
      </c>
      <c r="AI25" s="111">
        <f t="shared" si="0"/>
        <v>36</v>
      </c>
      <c r="AJ25" s="111">
        <f t="shared" si="0"/>
        <v>37</v>
      </c>
      <c r="AK25" s="111">
        <f t="shared" si="0"/>
        <v>38</v>
      </c>
      <c r="AL25" s="111">
        <f t="shared" si="0"/>
        <v>39</v>
      </c>
      <c r="AM25" s="111">
        <f t="shared" si="0"/>
        <v>40</v>
      </c>
      <c r="AN25" s="111">
        <f t="shared" si="0"/>
        <v>41</v>
      </c>
      <c r="AO25" s="111">
        <f t="shared" si="0"/>
        <v>42</v>
      </c>
      <c r="AP25" s="111">
        <f t="shared" si="0"/>
        <v>43</v>
      </c>
      <c r="AQ25" s="111">
        <f t="shared" si="0"/>
        <v>44</v>
      </c>
      <c r="AR25" s="111">
        <f t="shared" si="0"/>
        <v>45</v>
      </c>
      <c r="AS25" s="111">
        <f t="shared" si="0"/>
        <v>46</v>
      </c>
      <c r="AT25" s="111">
        <f t="shared" si="0"/>
        <v>47</v>
      </c>
      <c r="AU25" s="111">
        <f t="shared" si="0"/>
        <v>48</v>
      </c>
      <c r="AV25" s="111">
        <f t="shared" si="0"/>
        <v>49</v>
      </c>
    </row>
    <row r="26" spans="1:1024" ht="84" x14ac:dyDescent="0.25">
      <c r="A26" s="111">
        <v>1</v>
      </c>
      <c r="B26" s="112" t="s">
        <v>378</v>
      </c>
      <c r="C26" s="112" t="s">
        <v>379</v>
      </c>
      <c r="D26" s="111"/>
      <c r="E26" s="111"/>
      <c r="F26" s="111"/>
      <c r="G26" s="111"/>
      <c r="H26" s="111"/>
      <c r="I26" s="111"/>
      <c r="J26" s="111"/>
      <c r="K26" s="111"/>
      <c r="L26" s="111"/>
      <c r="M26" s="111" t="s">
        <v>380</v>
      </c>
      <c r="N26" s="111" t="s">
        <v>381</v>
      </c>
      <c r="O26" s="113" t="s">
        <v>378</v>
      </c>
      <c r="P26" s="111">
        <v>2085.3649999999998</v>
      </c>
      <c r="Q26" s="113" t="s">
        <v>382</v>
      </c>
      <c r="R26" s="111">
        <v>2085.3649999999998</v>
      </c>
      <c r="S26" s="111" t="s">
        <v>383</v>
      </c>
      <c r="T26" s="111" t="s">
        <v>383</v>
      </c>
      <c r="U26" s="111">
        <v>5</v>
      </c>
      <c r="V26" s="111">
        <v>4</v>
      </c>
      <c r="W26" s="114" t="s">
        <v>384</v>
      </c>
      <c r="X26" s="114" t="s">
        <v>385</v>
      </c>
      <c r="Y26" s="114" t="s">
        <v>384</v>
      </c>
      <c r="Z26" s="111" t="s">
        <v>386</v>
      </c>
      <c r="AA26" s="111" t="s">
        <v>386</v>
      </c>
      <c r="AB26" s="111">
        <v>1767.9166600000001</v>
      </c>
      <c r="AC26" s="114" t="s">
        <v>387</v>
      </c>
      <c r="AD26" s="111">
        <v>2121.5</v>
      </c>
      <c r="AE26" s="111">
        <v>2121.5</v>
      </c>
      <c r="AF26" s="114">
        <v>32312458120</v>
      </c>
      <c r="AG26" s="115" t="s">
        <v>388</v>
      </c>
      <c r="AH26" s="116">
        <v>45082</v>
      </c>
      <c r="AI26" s="116">
        <v>45082</v>
      </c>
      <c r="AJ26" s="116">
        <v>45099</v>
      </c>
      <c r="AK26" s="116">
        <v>45100</v>
      </c>
      <c r="AL26" s="111" t="s">
        <v>386</v>
      </c>
      <c r="AM26" s="111" t="s">
        <v>386</v>
      </c>
      <c r="AN26" s="111" t="s">
        <v>386</v>
      </c>
      <c r="AO26" s="111" t="s">
        <v>386</v>
      </c>
      <c r="AP26" s="116">
        <v>45111</v>
      </c>
      <c r="AQ26" s="116">
        <v>45111</v>
      </c>
      <c r="AR26" s="116">
        <v>45111</v>
      </c>
      <c r="AS26" s="116">
        <v>45111</v>
      </c>
      <c r="AT26" s="116">
        <v>45291</v>
      </c>
      <c r="AU26" s="111"/>
      <c r="AV26" s="111"/>
    </row>
    <row r="27" spans="1:1024" ht="54" customHeight="1" x14ac:dyDescent="0.25">
      <c r="A27" s="111">
        <v>2</v>
      </c>
      <c r="B27" s="112" t="s">
        <v>378</v>
      </c>
      <c r="C27" s="112" t="s">
        <v>379</v>
      </c>
      <c r="D27" s="111"/>
      <c r="E27" s="111"/>
      <c r="F27" s="111"/>
      <c r="G27" s="111"/>
      <c r="H27" s="111"/>
      <c r="I27" s="111"/>
      <c r="J27" s="111"/>
      <c r="K27" s="111"/>
      <c r="L27" s="111"/>
      <c r="M27" s="111" t="s">
        <v>389</v>
      </c>
      <c r="N27" s="114" t="s">
        <v>389</v>
      </c>
      <c r="O27" s="113" t="s">
        <v>378</v>
      </c>
      <c r="P27" s="111">
        <v>1127.41068</v>
      </c>
      <c r="Q27" s="113" t="s">
        <v>382</v>
      </c>
      <c r="R27" s="111">
        <v>1127.41068</v>
      </c>
      <c r="S27" s="111" t="s">
        <v>383</v>
      </c>
      <c r="T27" s="111" t="s">
        <v>383</v>
      </c>
      <c r="U27" s="111">
        <v>9</v>
      </c>
      <c r="V27" s="111">
        <v>6</v>
      </c>
      <c r="W27" s="114" t="s">
        <v>384</v>
      </c>
      <c r="X27" s="114" t="s">
        <v>390</v>
      </c>
      <c r="Y27" s="114" t="s">
        <v>384</v>
      </c>
      <c r="Z27" s="111" t="s">
        <v>386</v>
      </c>
      <c r="AA27" s="111" t="s">
        <v>386</v>
      </c>
      <c r="AB27" s="111">
        <v>780.05399999999997</v>
      </c>
      <c r="AC27" s="114" t="s">
        <v>391</v>
      </c>
      <c r="AD27" s="111">
        <v>936.06500000000005</v>
      </c>
      <c r="AE27" s="111">
        <v>936.06500000000005</v>
      </c>
      <c r="AF27" s="111">
        <v>32312287218</v>
      </c>
      <c r="AG27" s="115" t="s">
        <v>392</v>
      </c>
      <c r="AH27" s="116">
        <v>45029</v>
      </c>
      <c r="AI27" s="116">
        <v>45029</v>
      </c>
      <c r="AJ27" s="116">
        <v>45041</v>
      </c>
      <c r="AK27" s="116">
        <v>45042</v>
      </c>
      <c r="AL27" s="111" t="s">
        <v>386</v>
      </c>
      <c r="AM27" s="111" t="s">
        <v>386</v>
      </c>
      <c r="AN27" s="111" t="s">
        <v>386</v>
      </c>
      <c r="AO27" s="111" t="s">
        <v>386</v>
      </c>
      <c r="AP27" s="116">
        <v>45056</v>
      </c>
      <c r="AQ27" s="116">
        <v>45056</v>
      </c>
      <c r="AR27" s="116">
        <v>45056</v>
      </c>
      <c r="AS27" s="116">
        <v>45137</v>
      </c>
      <c r="AT27" s="116">
        <v>45137</v>
      </c>
      <c r="AU27" s="111"/>
      <c r="AV27" s="111"/>
    </row>
    <row r="28" spans="1:1024" ht="48" x14ac:dyDescent="0.25">
      <c r="A28" s="111">
        <v>5</v>
      </c>
      <c r="B28" s="112" t="s">
        <v>378</v>
      </c>
      <c r="C28" s="112" t="s">
        <v>379</v>
      </c>
      <c r="D28" s="117"/>
      <c r="E28" s="118"/>
      <c r="F28" s="118"/>
      <c r="G28" s="119"/>
      <c r="H28" s="118"/>
      <c r="I28" s="118"/>
      <c r="J28" s="118"/>
      <c r="K28" s="120"/>
      <c r="L28" s="118"/>
      <c r="M28" s="112" t="s">
        <v>393</v>
      </c>
      <c r="N28" s="112" t="s">
        <v>394</v>
      </c>
      <c r="O28" s="113" t="s">
        <v>378</v>
      </c>
      <c r="P28" s="111">
        <v>832.53250000000003</v>
      </c>
      <c r="Q28" s="113" t="s">
        <v>382</v>
      </c>
      <c r="R28" s="111">
        <v>832.53250000000003</v>
      </c>
      <c r="S28" s="113" t="s">
        <v>395</v>
      </c>
      <c r="T28" s="113" t="s">
        <v>395</v>
      </c>
      <c r="U28" s="111">
        <v>1</v>
      </c>
      <c r="V28" s="111">
        <v>1</v>
      </c>
      <c r="W28" s="113" t="s">
        <v>396</v>
      </c>
      <c r="X28" s="114">
        <v>832.53250000000003</v>
      </c>
      <c r="Y28" s="114" t="s">
        <v>386</v>
      </c>
      <c r="Z28" s="111" t="s">
        <v>386</v>
      </c>
      <c r="AA28" s="111" t="s">
        <v>386</v>
      </c>
      <c r="AB28" s="111">
        <v>832.53250000000003</v>
      </c>
      <c r="AC28" s="113" t="s">
        <v>396</v>
      </c>
      <c r="AD28" s="111">
        <v>999.03899999999999</v>
      </c>
      <c r="AE28" s="111">
        <v>999.03899999999999</v>
      </c>
      <c r="AF28" s="111" t="s">
        <v>386</v>
      </c>
      <c r="AG28" s="115" t="s">
        <v>386</v>
      </c>
      <c r="AH28" s="116" t="s">
        <v>386</v>
      </c>
      <c r="AI28" s="116" t="s">
        <v>386</v>
      </c>
      <c r="AJ28" s="116" t="s">
        <v>386</v>
      </c>
      <c r="AK28" s="116" t="s">
        <v>386</v>
      </c>
      <c r="AL28" s="121" t="s">
        <v>397</v>
      </c>
      <c r="AM28" s="122" t="s">
        <v>398</v>
      </c>
      <c r="AN28" s="123">
        <v>44883</v>
      </c>
      <c r="AO28" s="122" t="s">
        <v>399</v>
      </c>
      <c r="AP28" s="123">
        <v>44883</v>
      </c>
      <c r="AQ28" s="123">
        <v>44883</v>
      </c>
      <c r="AR28" s="123">
        <v>44883</v>
      </c>
      <c r="AS28" s="123">
        <v>44883</v>
      </c>
      <c r="AT28" s="123">
        <v>44926</v>
      </c>
      <c r="AU28" s="111"/>
      <c r="AV28" s="111"/>
    </row>
  </sheetData>
  <mergeCells count="64"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  <mergeCell ref="R22:R24"/>
    <mergeCell ref="S22:T22"/>
    <mergeCell ref="U22:U24"/>
    <mergeCell ref="V22:V24"/>
    <mergeCell ref="A11:N11"/>
    <mergeCell ref="A13:N13"/>
    <mergeCell ref="A14:N14"/>
    <mergeCell ref="W22:W24"/>
    <mergeCell ref="X22:X24"/>
    <mergeCell ref="Y22:Y24"/>
    <mergeCell ref="Z22:Z24"/>
    <mergeCell ref="AA22:AA24"/>
    <mergeCell ref="AB22:AB24"/>
    <mergeCell ref="AC22:AC24"/>
    <mergeCell ref="AD22:AD24"/>
    <mergeCell ref="AE22:AE24"/>
    <mergeCell ref="AF22:AK22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AL22:AO22"/>
    <mergeCell ref="AP22:AQ22"/>
    <mergeCell ref="AR22:AR24"/>
    <mergeCell ref="AS22:AS24"/>
    <mergeCell ref="AT22:AT24"/>
    <mergeCell ref="AL23:AL24"/>
    <mergeCell ref="AM23:AM24"/>
    <mergeCell ref="AN23:AN24"/>
    <mergeCell ref="AO23:AO24"/>
    <mergeCell ref="AP23:AP24"/>
    <mergeCell ref="AQ23:AQ24"/>
    <mergeCell ref="AU22:AU24"/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</mergeCells>
  <hyperlinks>
    <hyperlink ref="AG26" r:id="rId1"/>
    <hyperlink ref="AG27" r:id="rId2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20" firstPageNumber="0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0" zoomScale="75" zoomScaleNormal="90" zoomScalePageLayoutView="75" workbookViewId="0">
      <selection activeCell="A54" sqref="A54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5.75" x14ac:dyDescent="0.25">
      <c r="A1" s="86"/>
      <c r="B1" s="87" t="s">
        <v>0</v>
      </c>
    </row>
    <row r="2" spans="1:8" ht="15.75" x14ac:dyDescent="0.25">
      <c r="A2" s="86"/>
      <c r="B2" s="45" t="s">
        <v>1</v>
      </c>
    </row>
    <row r="3" spans="1:8" ht="15.75" x14ac:dyDescent="0.25">
      <c r="A3" s="86"/>
      <c r="B3" s="45" t="s">
        <v>255</v>
      </c>
    </row>
    <row r="4" spans="1:8" ht="15.75" x14ac:dyDescent="0.25">
      <c r="A4" s="86"/>
      <c r="B4" s="45"/>
    </row>
    <row r="5" spans="1:8" ht="18.75" x14ac:dyDescent="0.3">
      <c r="A5" s="136" t="str">
        <f>'1. паспорт местоположение'!C5</f>
        <v>Год раскрытия информации: 2023 год</v>
      </c>
      <c r="B5" s="136"/>
      <c r="C5" s="71"/>
      <c r="D5" s="71"/>
      <c r="E5" s="71"/>
      <c r="F5" s="71"/>
      <c r="G5" s="71"/>
      <c r="H5" s="71"/>
    </row>
    <row r="6" spans="1:8" ht="18.75" x14ac:dyDescent="0.3">
      <c r="A6" s="88"/>
      <c r="B6" s="88"/>
      <c r="C6" s="72"/>
      <c r="D6" s="72"/>
      <c r="E6" s="72"/>
      <c r="F6" s="72"/>
      <c r="G6" s="72"/>
      <c r="H6" s="72"/>
    </row>
    <row r="7" spans="1:8" ht="18.75" x14ac:dyDescent="0.25">
      <c r="A7" s="127" t="s">
        <v>3</v>
      </c>
      <c r="B7" s="127"/>
      <c r="C7" s="7"/>
      <c r="D7" s="7"/>
      <c r="E7" s="7"/>
      <c r="F7" s="7"/>
      <c r="G7" s="7"/>
      <c r="H7" s="7"/>
    </row>
    <row r="8" spans="1:8" ht="18.75" x14ac:dyDescent="0.25">
      <c r="A8" s="10"/>
      <c r="B8" s="10"/>
      <c r="C8" s="7"/>
      <c r="D8" s="7"/>
      <c r="E8" s="7"/>
      <c r="F8" s="7"/>
      <c r="G8" s="7"/>
      <c r="H8" s="7"/>
    </row>
    <row r="9" spans="1:8" ht="15.75" x14ac:dyDescent="0.25">
      <c r="A9" s="165" t="s">
        <v>4</v>
      </c>
      <c r="B9" s="165"/>
      <c r="C9" s="9"/>
      <c r="D9" s="9"/>
      <c r="E9" s="9"/>
      <c r="F9" s="9"/>
      <c r="G9" s="9"/>
      <c r="H9" s="9"/>
    </row>
    <row r="10" spans="1:8" ht="15.75" x14ac:dyDescent="0.25">
      <c r="A10" s="127" t="s">
        <v>5</v>
      </c>
      <c r="B10" s="127"/>
      <c r="C10" s="10"/>
      <c r="D10" s="10"/>
      <c r="E10" s="10"/>
      <c r="F10" s="10"/>
      <c r="G10" s="10"/>
      <c r="H10" s="10"/>
    </row>
    <row r="11" spans="1:8" ht="18.75" x14ac:dyDescent="0.25">
      <c r="A11" s="10"/>
      <c r="B11" s="10"/>
      <c r="C11" s="7"/>
      <c r="D11" s="7"/>
      <c r="E11" s="7"/>
      <c r="F11" s="7"/>
      <c r="G11" s="7"/>
      <c r="H11" s="7"/>
    </row>
    <row r="12" spans="1:8" ht="30.75" customHeight="1" x14ac:dyDescent="0.25">
      <c r="A12" s="89" t="str">
        <f>'1. паспорт местоположение'!C12</f>
        <v>L_UES_P124</v>
      </c>
      <c r="B12" s="86"/>
      <c r="C12" s="9"/>
      <c r="D12" s="9"/>
      <c r="E12" s="9"/>
      <c r="F12" s="9"/>
      <c r="G12" s="9"/>
      <c r="H12" s="9"/>
    </row>
    <row r="13" spans="1:8" ht="15.75" x14ac:dyDescent="0.25">
      <c r="A13" s="127" t="s">
        <v>6</v>
      </c>
      <c r="B13" s="127"/>
      <c r="C13" s="10"/>
      <c r="D13" s="10"/>
      <c r="E13" s="10"/>
      <c r="F13" s="10"/>
      <c r="G13" s="10"/>
      <c r="H13" s="10"/>
    </row>
    <row r="14" spans="1:8" ht="18.75" x14ac:dyDescent="0.25">
      <c r="A14" s="19"/>
      <c r="B14" s="19"/>
      <c r="C14" s="59"/>
      <c r="D14" s="59"/>
      <c r="E14" s="59"/>
      <c r="F14" s="59"/>
      <c r="G14" s="59"/>
      <c r="H14" s="59"/>
    </row>
    <row r="15" spans="1:8" ht="18.75" x14ac:dyDescent="0.25">
      <c r="A15" s="164" t="str">
        <f>'1. паспорт местоположение'!C15</f>
        <v>Реконструкция ВЛ-0,4кВ ТП-93 ф-6</v>
      </c>
      <c r="B15" s="164"/>
      <c r="C15" s="74"/>
      <c r="D15" s="9"/>
      <c r="E15" s="9"/>
      <c r="F15" s="9"/>
      <c r="G15" s="9"/>
      <c r="H15" s="9"/>
    </row>
    <row r="16" spans="1:8" ht="15.75" x14ac:dyDescent="0.25">
      <c r="A16" s="127" t="s">
        <v>7</v>
      </c>
      <c r="B16" s="127"/>
      <c r="C16" s="10"/>
      <c r="D16" s="10"/>
      <c r="E16" s="10"/>
      <c r="F16" s="10"/>
      <c r="G16" s="10"/>
      <c r="H16" s="10"/>
    </row>
    <row r="17" spans="1:2" ht="15.75" x14ac:dyDescent="0.25">
      <c r="A17" s="86"/>
      <c r="B17" s="73"/>
    </row>
    <row r="18" spans="1:2" ht="33.75" customHeight="1" x14ac:dyDescent="0.25">
      <c r="A18" s="167" t="s">
        <v>256</v>
      </c>
      <c r="B18" s="167"/>
    </row>
    <row r="19" spans="1:2" ht="15.75" x14ac:dyDescent="0.25">
      <c r="A19" s="86"/>
      <c r="B19" s="45"/>
    </row>
    <row r="20" spans="1:2" ht="15.75" x14ac:dyDescent="0.25">
      <c r="A20" s="86"/>
      <c r="B20" s="45"/>
    </row>
    <row r="21" spans="1:2" ht="15.75" x14ac:dyDescent="0.25">
      <c r="A21" s="90" t="s">
        <v>257</v>
      </c>
      <c r="B21" s="91" t="s">
        <v>310</v>
      </c>
    </row>
    <row r="22" spans="1:2" ht="31.5" x14ac:dyDescent="0.25">
      <c r="A22" s="90" t="s">
        <v>258</v>
      </c>
      <c r="B22" s="91" t="s">
        <v>311</v>
      </c>
    </row>
    <row r="23" spans="1:2" ht="15.75" x14ac:dyDescent="0.25">
      <c r="A23" s="90" t="s">
        <v>259</v>
      </c>
      <c r="B23" s="92" t="s">
        <v>260</v>
      </c>
    </row>
    <row r="24" spans="1:2" ht="15.75" x14ac:dyDescent="0.25">
      <c r="A24" s="90" t="s">
        <v>261</v>
      </c>
      <c r="B24" s="93" t="s">
        <v>20</v>
      </c>
    </row>
    <row r="25" spans="1:2" ht="15.75" x14ac:dyDescent="0.25">
      <c r="A25" s="94" t="s">
        <v>262</v>
      </c>
      <c r="B25" s="91">
        <v>2023</v>
      </c>
    </row>
    <row r="26" spans="1:2" ht="15.75" x14ac:dyDescent="0.25">
      <c r="A26" s="95" t="s">
        <v>263</v>
      </c>
      <c r="B26" s="96"/>
    </row>
    <row r="27" spans="1:2" ht="31.5" x14ac:dyDescent="0.25">
      <c r="A27" s="97" t="s">
        <v>328</v>
      </c>
      <c r="B27" s="98">
        <v>2.2200000000000002</v>
      </c>
    </row>
    <row r="28" spans="1:2" ht="31.5" x14ac:dyDescent="0.25">
      <c r="A28" s="99" t="s">
        <v>264</v>
      </c>
      <c r="B28" s="98" t="s">
        <v>265</v>
      </c>
    </row>
    <row r="29" spans="1:2" ht="31.5" x14ac:dyDescent="0.25">
      <c r="A29" s="99" t="s">
        <v>266</v>
      </c>
      <c r="B29" s="99" t="s">
        <v>20</v>
      </c>
    </row>
    <row r="30" spans="1:2" ht="31.5" x14ac:dyDescent="0.25">
      <c r="A30" s="99" t="s">
        <v>267</v>
      </c>
      <c r="B30" s="99" t="s">
        <v>20</v>
      </c>
    </row>
    <row r="31" spans="1:2" ht="15.75" x14ac:dyDescent="0.25">
      <c r="A31" s="99" t="s">
        <v>268</v>
      </c>
      <c r="B31" s="99"/>
    </row>
    <row r="32" spans="1:2" ht="31.5" x14ac:dyDescent="0.25">
      <c r="A32" s="99" t="s">
        <v>269</v>
      </c>
      <c r="B32" s="99" t="s">
        <v>20</v>
      </c>
    </row>
    <row r="33" spans="1:2" ht="31.5" x14ac:dyDescent="0.25">
      <c r="A33" s="99" t="s">
        <v>270</v>
      </c>
      <c r="B33" s="99" t="s">
        <v>20</v>
      </c>
    </row>
    <row r="34" spans="1:2" ht="15.75" x14ac:dyDescent="0.25">
      <c r="A34" s="99" t="s">
        <v>271</v>
      </c>
      <c r="B34" s="99" t="s">
        <v>20</v>
      </c>
    </row>
    <row r="35" spans="1:2" ht="15.75" x14ac:dyDescent="0.25">
      <c r="A35" s="99" t="s">
        <v>272</v>
      </c>
      <c r="B35" s="99" t="s">
        <v>20</v>
      </c>
    </row>
    <row r="36" spans="1:2" ht="15.75" x14ac:dyDescent="0.25">
      <c r="A36" s="99" t="s">
        <v>273</v>
      </c>
      <c r="B36" s="99" t="s">
        <v>20</v>
      </c>
    </row>
    <row r="37" spans="1:2" ht="31.5" x14ac:dyDescent="0.25">
      <c r="A37" s="99" t="s">
        <v>274</v>
      </c>
      <c r="B37" s="99" t="s">
        <v>20</v>
      </c>
    </row>
    <row r="38" spans="1:2" ht="31.5" x14ac:dyDescent="0.25">
      <c r="A38" s="99" t="s">
        <v>270</v>
      </c>
      <c r="B38" s="99" t="s">
        <v>20</v>
      </c>
    </row>
    <row r="39" spans="1:2" ht="15.75" x14ac:dyDescent="0.25">
      <c r="A39" s="99" t="s">
        <v>271</v>
      </c>
      <c r="B39" s="99" t="s">
        <v>20</v>
      </c>
    </row>
    <row r="40" spans="1:2" ht="15.75" x14ac:dyDescent="0.25">
      <c r="A40" s="99" t="s">
        <v>272</v>
      </c>
      <c r="B40" s="99" t="s">
        <v>20</v>
      </c>
    </row>
    <row r="41" spans="1:2" ht="15.75" x14ac:dyDescent="0.25">
      <c r="A41" s="99" t="s">
        <v>273</v>
      </c>
      <c r="B41" s="99" t="s">
        <v>20</v>
      </c>
    </row>
    <row r="42" spans="1:2" ht="31.5" x14ac:dyDescent="0.25">
      <c r="A42" s="99" t="s">
        <v>275</v>
      </c>
      <c r="B42" s="99" t="s">
        <v>20</v>
      </c>
    </row>
    <row r="43" spans="1:2" ht="31.5" x14ac:dyDescent="0.25">
      <c r="A43" s="99" t="s">
        <v>270</v>
      </c>
      <c r="B43" s="99" t="s">
        <v>20</v>
      </c>
    </row>
    <row r="44" spans="1:2" ht="15.75" x14ac:dyDescent="0.25">
      <c r="A44" s="99" t="s">
        <v>271</v>
      </c>
      <c r="B44" s="99" t="s">
        <v>20</v>
      </c>
    </row>
    <row r="45" spans="1:2" ht="15.75" x14ac:dyDescent="0.25">
      <c r="A45" s="99" t="s">
        <v>272</v>
      </c>
      <c r="B45" s="99" t="s">
        <v>20</v>
      </c>
    </row>
    <row r="46" spans="1:2" ht="15.75" x14ac:dyDescent="0.25">
      <c r="A46" s="99" t="s">
        <v>273</v>
      </c>
      <c r="B46" s="99" t="s">
        <v>20</v>
      </c>
    </row>
    <row r="47" spans="1:2" ht="31.5" x14ac:dyDescent="0.25">
      <c r="A47" s="100" t="s">
        <v>276</v>
      </c>
      <c r="B47" s="101" t="s">
        <v>20</v>
      </c>
    </row>
    <row r="48" spans="1:2" ht="15.75" x14ac:dyDescent="0.25">
      <c r="A48" s="100" t="s">
        <v>268</v>
      </c>
      <c r="B48" s="101" t="s">
        <v>20</v>
      </c>
    </row>
    <row r="49" spans="1:2" ht="15.75" x14ac:dyDescent="0.25">
      <c r="A49" s="100" t="s">
        <v>277</v>
      </c>
      <c r="B49" s="101" t="s">
        <v>20</v>
      </c>
    </row>
    <row r="50" spans="1:2" ht="15.75" x14ac:dyDescent="0.25">
      <c r="A50" s="100" t="s">
        <v>278</v>
      </c>
      <c r="B50" s="101" t="s">
        <v>20</v>
      </c>
    </row>
    <row r="51" spans="1:2" ht="31.5" x14ac:dyDescent="0.25">
      <c r="A51" s="100" t="s">
        <v>279</v>
      </c>
      <c r="B51" s="101" t="s">
        <v>20</v>
      </c>
    </row>
    <row r="52" spans="1:2" ht="15.75" x14ac:dyDescent="0.25">
      <c r="A52" s="94" t="s">
        <v>280</v>
      </c>
      <c r="B52" s="102" t="s">
        <v>20</v>
      </c>
    </row>
    <row r="53" spans="1:2" ht="15.75" x14ac:dyDescent="0.25">
      <c r="A53" s="94" t="s">
        <v>281</v>
      </c>
      <c r="B53" s="102" t="s">
        <v>20</v>
      </c>
    </row>
    <row r="54" spans="1:2" ht="15.75" x14ac:dyDescent="0.25">
      <c r="A54" s="94" t="s">
        <v>282</v>
      </c>
      <c r="B54" s="102">
        <v>0</v>
      </c>
    </row>
    <row r="55" spans="1:2" ht="15.75" x14ac:dyDescent="0.25">
      <c r="A55" s="95" t="s">
        <v>283</v>
      </c>
      <c r="B55" s="103">
        <v>0</v>
      </c>
    </row>
    <row r="56" spans="1:2" ht="15.75" customHeight="1" x14ac:dyDescent="0.25">
      <c r="A56" s="100" t="s">
        <v>284</v>
      </c>
      <c r="B56" s="166" t="s">
        <v>329</v>
      </c>
    </row>
    <row r="57" spans="1:2" ht="15.75" x14ac:dyDescent="0.25">
      <c r="A57" s="104" t="s">
        <v>285</v>
      </c>
      <c r="B57" s="166"/>
    </row>
    <row r="58" spans="1:2" ht="15.75" x14ac:dyDescent="0.25">
      <c r="A58" s="104" t="s">
        <v>286</v>
      </c>
      <c r="B58" s="166"/>
    </row>
    <row r="59" spans="1:2" ht="15.75" x14ac:dyDescent="0.25">
      <c r="A59" s="104" t="s">
        <v>287</v>
      </c>
      <c r="B59" s="166"/>
    </row>
    <row r="60" spans="1:2" ht="15.75" x14ac:dyDescent="0.25">
      <c r="A60" s="104" t="s">
        <v>288</v>
      </c>
      <c r="B60" s="166"/>
    </row>
    <row r="61" spans="1:2" ht="15.75" x14ac:dyDescent="0.25">
      <c r="A61" s="95" t="s">
        <v>289</v>
      </c>
      <c r="B61" s="166"/>
    </row>
    <row r="62" spans="1:2" ht="31.5" x14ac:dyDescent="0.25">
      <c r="A62" s="100" t="s">
        <v>290</v>
      </c>
      <c r="B62" s="94" t="s">
        <v>20</v>
      </c>
    </row>
    <row r="63" spans="1:2" ht="31.5" x14ac:dyDescent="0.25">
      <c r="A63" s="94" t="s">
        <v>291</v>
      </c>
      <c r="B63" s="94" t="s">
        <v>20</v>
      </c>
    </row>
    <row r="64" spans="1:2" ht="15.75" x14ac:dyDescent="0.25">
      <c r="A64" s="100" t="s">
        <v>268</v>
      </c>
      <c r="B64" s="105" t="s">
        <v>20</v>
      </c>
    </row>
    <row r="65" spans="1:2" ht="15.75" x14ac:dyDescent="0.25">
      <c r="A65" s="100" t="s">
        <v>292</v>
      </c>
      <c r="B65" s="94" t="s">
        <v>20</v>
      </c>
    </row>
    <row r="66" spans="1:2" ht="15.75" x14ac:dyDescent="0.25">
      <c r="A66" s="100" t="s">
        <v>293</v>
      </c>
      <c r="B66" s="105" t="s">
        <v>20</v>
      </c>
    </row>
    <row r="67" spans="1:2" ht="15.75" x14ac:dyDescent="0.25">
      <c r="A67" s="106" t="s">
        <v>294</v>
      </c>
      <c r="B67" s="63"/>
    </row>
    <row r="68" spans="1:2" ht="15.75" x14ac:dyDescent="0.25">
      <c r="A68" s="94" t="s">
        <v>295</v>
      </c>
      <c r="B68" s="102"/>
    </row>
    <row r="69" spans="1:2" ht="15.75" x14ac:dyDescent="0.25">
      <c r="A69" s="104" t="s">
        <v>296</v>
      </c>
      <c r="B69" s="101" t="s">
        <v>20</v>
      </c>
    </row>
    <row r="70" spans="1:2" ht="15.75" x14ac:dyDescent="0.25">
      <c r="A70" s="104" t="s">
        <v>297</v>
      </c>
      <c r="B70" s="101" t="s">
        <v>20</v>
      </c>
    </row>
    <row r="71" spans="1:2" ht="15.75" x14ac:dyDescent="0.25">
      <c r="A71" s="104" t="s">
        <v>298</v>
      </c>
      <c r="B71" s="101" t="s">
        <v>20</v>
      </c>
    </row>
    <row r="72" spans="1:2" ht="31.5" x14ac:dyDescent="0.25">
      <c r="A72" s="107" t="s">
        <v>299</v>
      </c>
      <c r="B72" s="105" t="s">
        <v>330</v>
      </c>
    </row>
    <row r="73" spans="1:2" ht="28.5" customHeight="1" x14ac:dyDescent="0.25">
      <c r="A73" s="100" t="s">
        <v>300</v>
      </c>
      <c r="B73" s="166" t="s">
        <v>301</v>
      </c>
    </row>
    <row r="74" spans="1:2" ht="15.75" x14ac:dyDescent="0.25">
      <c r="A74" s="104" t="s">
        <v>302</v>
      </c>
      <c r="B74" s="166"/>
    </row>
    <row r="75" spans="1:2" ht="15.75" x14ac:dyDescent="0.25">
      <c r="A75" s="104" t="s">
        <v>303</v>
      </c>
      <c r="B75" s="166"/>
    </row>
    <row r="76" spans="1:2" ht="15.75" x14ac:dyDescent="0.25">
      <c r="A76" s="104" t="s">
        <v>304</v>
      </c>
      <c r="B76" s="166"/>
    </row>
    <row r="77" spans="1:2" ht="15.75" x14ac:dyDescent="0.25">
      <c r="A77" s="104" t="s">
        <v>305</v>
      </c>
      <c r="B77" s="166"/>
    </row>
    <row r="78" spans="1:2" ht="15.75" x14ac:dyDescent="0.25">
      <c r="A78" s="108" t="s">
        <v>306</v>
      </c>
      <c r="B78" s="166"/>
    </row>
  </sheetData>
  <mergeCells count="10">
    <mergeCell ref="B73:B78"/>
    <mergeCell ref="A13:B13"/>
    <mergeCell ref="A16:B16"/>
    <mergeCell ref="A18:B18"/>
    <mergeCell ref="B56:B61"/>
    <mergeCell ref="A5:B5"/>
    <mergeCell ref="A15:B15"/>
    <mergeCell ref="A7:B7"/>
    <mergeCell ref="A9:B9"/>
    <mergeCell ref="A10:B10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2023-11-13T09:14:44Z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