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местоположение'!$A$1:$C$44</definedName>
    <definedName name="Print_Area_0" localSheetId="1">'3.3 паспорт описание'!$A$1:$C$28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местоположение'!$A$1:$C$44</definedName>
    <definedName name="Print_Area_0_0" localSheetId="1">'3.3 паспорт описание'!$A$1:$C$28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местоположение'!$19:$19</definedName>
    <definedName name="Print_Titles_0" localSheetId="1">'3.3 паспорт описание'!$19:$19</definedName>
    <definedName name="Print_Titles_0_0" localSheetId="0">'1. паспорт местоположение'!$19:$19</definedName>
    <definedName name="Print_Titles_0_0" localSheetId="1">'3.3 паспорт описание'!$19:$19</definedName>
    <definedName name="_xlnm.Print_Titles" localSheetId="0">'1. паспорт местоположение'!$19:$19</definedName>
    <definedName name="_xlnm.Print_Titles" localSheetId="1">'3.3 паспорт описание'!$19:$19</definedName>
    <definedName name="_xlnm.Print_Area" localSheetId="0">'1. паспорт местоположение'!$A$1:$C$44</definedName>
    <definedName name="_xlnm.Print_Area" localSheetId="1">'3.3 паспорт описание'!$A$1:$C$28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'!$A$1:$AV$21</definedName>
  </definedNames>
  <calcPr calcId="145621" refMode="R1C1"/>
</workbook>
</file>

<file path=xl/calcChain.xml><?xml version="1.0" encoding="utf-8"?>
<calcChain xmlns="http://schemas.openxmlformats.org/spreadsheetml/2006/main">
  <c r="N57" i="4" l="1"/>
  <c r="N50" i="4"/>
  <c r="AB25" i="4"/>
  <c r="AC25" i="4"/>
  <c r="AB26" i="4"/>
  <c r="AC26" i="4"/>
  <c r="AB27" i="4"/>
  <c r="AC27" i="4"/>
  <c r="AB28" i="4"/>
  <c r="AC28" i="4"/>
  <c r="AB29" i="4"/>
  <c r="AC29" i="4"/>
  <c r="AB30" i="4"/>
  <c r="AC30" i="4"/>
  <c r="AB31" i="4"/>
  <c r="AC31" i="4"/>
  <c r="AB32" i="4"/>
  <c r="AC32" i="4"/>
  <c r="AB33" i="4"/>
  <c r="AC33" i="4"/>
  <c r="AB34" i="4"/>
  <c r="AC34" i="4"/>
  <c r="AB35" i="4"/>
  <c r="AC35" i="4"/>
  <c r="AB36" i="4"/>
  <c r="AC36" i="4"/>
  <c r="AB37" i="4"/>
  <c r="AC37" i="4"/>
  <c r="AB38" i="4"/>
  <c r="AC38" i="4"/>
  <c r="AB39" i="4"/>
  <c r="AC39" i="4"/>
  <c r="AB40" i="4"/>
  <c r="AC40" i="4"/>
  <c r="AB41" i="4"/>
  <c r="AC41" i="4"/>
  <c r="AB42" i="4"/>
  <c r="AC42" i="4"/>
  <c r="AB43" i="4"/>
  <c r="AC43" i="4"/>
  <c r="AB44" i="4"/>
  <c r="AC44" i="4"/>
  <c r="AB45" i="4"/>
  <c r="AC45" i="4"/>
  <c r="AB46" i="4"/>
  <c r="AC46" i="4"/>
  <c r="AB47" i="4"/>
  <c r="AC47" i="4"/>
  <c r="AB48" i="4"/>
  <c r="AC48" i="4"/>
  <c r="AB49" i="4"/>
  <c r="AC49" i="4"/>
  <c r="AB50" i="4"/>
  <c r="AB51" i="4"/>
  <c r="AC51" i="4"/>
  <c r="AB52" i="4"/>
  <c r="AC52" i="4"/>
  <c r="AB53" i="4"/>
  <c r="AC53" i="4"/>
  <c r="AB54" i="4"/>
  <c r="AC54" i="4"/>
  <c r="AB55" i="4"/>
  <c r="AC55" i="4"/>
  <c r="AB56" i="4"/>
  <c r="AC56" i="4"/>
  <c r="AB57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AC50" i="4" s="1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AC57" i="4" s="1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AC24" i="4"/>
  <c r="D24" i="4"/>
  <c r="AB24" i="4"/>
  <c r="C24" i="4"/>
  <c r="R52" i="4"/>
  <c r="R30" i="4"/>
  <c r="F20" i="8" l="1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S20" i="8" s="1"/>
  <c r="T20" i="8" s="1"/>
  <c r="U20" i="8" s="1"/>
  <c r="V20" i="8" s="1"/>
  <c r="W20" i="8" s="1"/>
  <c r="X20" i="8" s="1"/>
  <c r="Y20" i="8" s="1"/>
  <c r="Z20" i="8" s="1"/>
  <c r="AA20" i="8" s="1"/>
  <c r="AB20" i="8" s="1"/>
  <c r="AC20" i="8" s="1"/>
  <c r="AD20" i="8" s="1"/>
  <c r="AE20" i="8" s="1"/>
  <c r="AF20" i="8" s="1"/>
  <c r="AG20" i="8" s="1"/>
  <c r="AH20" i="8" s="1"/>
  <c r="AI20" i="8" s="1"/>
  <c r="AJ20" i="8" s="1"/>
  <c r="AK20" i="8" s="1"/>
  <c r="AL20" i="8" s="1"/>
  <c r="AM20" i="8" s="1"/>
  <c r="AN20" i="8" s="1"/>
  <c r="AO20" i="8" s="1"/>
  <c r="AP20" i="8" s="1"/>
  <c r="AQ20" i="8" s="1"/>
  <c r="AR20" i="8" s="1"/>
  <c r="AS20" i="8" s="1"/>
  <c r="AT20" i="8" s="1"/>
  <c r="AU20" i="8" s="1"/>
  <c r="AV20" i="8" s="1"/>
  <c r="F5" i="4" l="1"/>
  <c r="J11" i="4"/>
  <c r="F14" i="4"/>
  <c r="A5" i="6"/>
  <c r="A12" i="6"/>
  <c r="A15" i="6"/>
  <c r="B19" i="6" s="1"/>
  <c r="H15" i="3" l="1"/>
  <c r="I12" i="3"/>
  <c r="I5" i="3"/>
  <c r="C13" i="2"/>
  <c r="C11" i="2"/>
  <c r="C5" i="2"/>
</calcChain>
</file>

<file path=xl/sharedStrings.xml><?xml version="1.0" encoding="utf-8"?>
<sst xmlns="http://schemas.openxmlformats.org/spreadsheetml/2006/main" count="703" uniqueCount="356">
  <si>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</si>
  <si>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</si>
  <si>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</si>
  <si>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</si>
  <si>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</si>
  <si>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</si>
  <si>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</si>
  <si>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</si>
  <si>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</si>
  <si>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</si>
  <si>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</si>
  <si>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</si>
  <si>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</si>
  <si>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</si>
  <si>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</si>
  <si>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</si>
  <si>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</si>
  <si>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</si>
  <si>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</si>
  <si>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</si>
  <si>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</si>
  <si>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</si>
  <si>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</si>
  <si>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</si>
  <si>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</si>
  <si>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</si>
  <si>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</si>
  <si>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</si>
  <si>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</si>
  <si>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</si>
  <si>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</si>
  <si>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</si>
  <si>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</si>
  <si>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</si>
  <si>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</si>
  <si>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</si>
  <si>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</si>
  <si>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</si>
  <si>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</si>
  <si>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</si>
  <si>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</si>
  <si>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</si>
  <si>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</si>
  <si>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</si>
  <si>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</si>
  <si>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</si>
  <si>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</si>
  <si>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</si>
  <si>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</si>
  <si>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</si>
  <si>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</si>
  <si>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</si>
  <si>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</si>
  <si>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</si>
  <si>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</si>
  <si>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</si>
  <si>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</si>
  <si>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</si>
  <si>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</si>
  <si>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</si>
  <si>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</si>
  <si>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</si>
  <si>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</si>
  <si>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</si>
  <si>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</si>
  <si>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</si>
  <si>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</si>
  <si>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</si>
  <si>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</si>
  <si>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</si>
  <si>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</si>
  <si>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</si>
  <si>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</si>
  <si>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</si>
  <si>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</si>
  <si>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</si>
  <si>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</si>
  <si>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</si>
  <si>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</si>
  <si>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</si>
  <si>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</si>
  <si>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</si>
  <si>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</si>
  <si>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</si>
  <si>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</si>
  <si>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</si>
  <si>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</si>
  <si>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</si>
  <si>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</si>
  <si>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</si>
  <si>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</si>
  <si>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</si>
  <si>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</si>
  <si>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</si>
  <si>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</si>
  <si>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</si>
  <si>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</si>
  <si>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</si>
  <si>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</si>
  <si>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</si>
  <si>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</si>
  <si>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</si>
  <si>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</si>
  <si>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</si>
  <si>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</si>
  <si>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</si>
  <si>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</si>
  <si>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</si>
  <si>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</si>
  <si>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</si>
  <si>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</si>
  <si>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</si>
  <si>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</si>
  <si>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</si>
  <si>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</si>
  <si>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</si>
  <si>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</si>
  <si>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</si>
  <si>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</si>
  <si>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</si>
  <si>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</si>
  <si>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</si>
  <si>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</si>
  <si>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</si>
  <si>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</si>
  <si>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</si>
  <si>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</si>
  <si>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</si>
  <si>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</si>
  <si>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</si>
  <si>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</si>
  <si>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</si>
  <si>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</si>
  <si>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</si>
  <si>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</si>
  <si>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</si>
  <si>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</si>
  <si>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</si>
  <si>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</si>
  <si>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</si>
  <si>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</si>
  <si>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</si>
  <si>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</si>
  <si>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</si>
  <si>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</si>
  <si>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</si>
  <si>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</si>
  <si>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</si>
  <si>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</si>
  <si>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</si>
  <si>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</si>
  <si>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</si>
  <si>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</si>
  <si>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</si>
  <si>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</si>
  <si>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</si>
  <si>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</si>
  <si>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</si>
  <si>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</si>
  <si>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</si>
  <si>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</si>
  <si>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</si>
  <si>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</si>
  <si>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</si>
  <si>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</si>
  <si>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</si>
  <si>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</si>
  <si>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</si>
  <si>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</si>
  <si>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</si>
  <si>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</si>
  <si>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</si>
  <si>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</si>
  <si>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</si>
  <si>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</si>
  <si>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</si>
  <si>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</si>
  <si>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</si>
  <si>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</si>
  <si>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</si>
  <si>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</si>
  <si>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</si>
  <si>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</si>
  <si>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</si>
  <si>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</si>
  <si>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</si>
  <si>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</si>
  <si>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</si>
  <si>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</si>
  <si>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</si>
  <si>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</si>
  <si>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</si>
  <si>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</si>
  <si>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</si>
  <si>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</si>
  <si>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</si>
  <si>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</si>
  <si>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</si>
  <si>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</si>
  <si>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</si>
  <si>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</si>
  <si>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</si>
  <si>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</si>
  <si>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</si>
  <si>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</si>
  <si>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</si>
  <si>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</si>
  <si>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</si>
  <si>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</si>
  <si>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</si>
  <si>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</si>
  <si>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</si>
  <si>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</si>
  <si>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</si>
  <si>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</si>
  <si>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</si>
  <si>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</si>
  <si>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</si>
  <si>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</si>
  <si>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</si>
  <si>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</si>
  <si>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</si>
  <si>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</si>
  <si>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</si>
  <si>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</si>
  <si>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</si>
  <si>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</si>
  <si>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</si>
  <si>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</si>
  <si>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</si>
  <si>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</si>
  <si>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</si>
  <si>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</si>
  <si>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</si>
  <si>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</si>
  <si>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</si>
  <si>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</si>
  <si>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</si>
  <si>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</si>
  <si>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</si>
  <si>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</si>
  <si>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</si>
  <si>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</si>
  <si>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</si>
  <si>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</si>
  <si>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</si>
  <si>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</si>
  <si>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</si>
  <si>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</si>
  <si>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</si>
  <si>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</si>
  <si>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</si>
  <si>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</si>
  <si>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</si>
  <si>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</si>
  <si>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</si>
  <si>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</si>
  <si>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</si>
  <si>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</si>
  <si>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</si>
  <si>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</si>
  <si>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</si>
  <si>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</si>
  <si>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</si>
  <si>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</si>
  <si>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</si>
  <si>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</si>
  <si>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</si>
  <si>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</si>
  <si>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</si>
  <si>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</si>
  <si>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</si>
  <si>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</si>
  <si>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</si>
  <si>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</si>
  <si>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</si>
  <si>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</si>
  <si>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</si>
  <si>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</si>
  <si>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</si>
  <si>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</si>
  <si>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</si>
  <si>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</si>
  <si>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</si>
  <si>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</si>
  <si>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</si>
  <si>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</si>
  <si>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</si>
  <si>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</si>
  <si>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</si>
  <si>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</si>
  <si>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</si>
  <si>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</si>
  <si>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</si>
  <si>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</si>
  <si>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</si>
  <si>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</si>
  <si>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</si>
  <si>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</si>
  <si>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</si>
  <si>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</si>
  <si>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</si>
  <si>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</si>
  <si>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</si>
  <si>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</si>
  <si>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</si>
  <si>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</si>
  <si>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</si>
  <si>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</si>
  <si>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</si>
  <si>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</si>
  <si>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</si>
  <si>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</si>
  <si>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</si>
  <si>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</si>
  <si>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</si>
  <si>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</si>
  <si>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</si>
  <si>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</si>
  <si>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</si>
  <si>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</si>
  <si>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</si>
  <si>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Создание системы АСКУЭ монтаж УСПД</t>
  </si>
  <si>
    <t xml:space="preserve"> Автоматизированный сбор данных  энергообъектов</t>
  </si>
  <si>
    <t>2022 год</t>
  </si>
  <si>
    <t>2023 год</t>
  </si>
  <si>
    <t>2024 год</t>
  </si>
  <si>
    <t>2025 год</t>
  </si>
  <si>
    <t>2026 год</t>
  </si>
  <si>
    <t>УСПД шт.</t>
  </si>
  <si>
    <t>Развитие и модернизация учета электрической энергии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</si>
  <si>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</si>
  <si>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</si>
  <si>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Учалинский район, г.Учалы</t>
  </si>
  <si>
    <t>прочие затраты</t>
  </si>
  <si>
    <t>-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</si>
  <si>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</si>
  <si>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</si>
  <si>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</si>
  <si>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>устройство сбора передачи данных</t>
  </si>
  <si>
    <t xml:space="preserve">Факт </t>
  </si>
  <si>
    <t>предложения по корректировке плана</t>
  </si>
  <si>
    <t xml:space="preserve">10 шт </t>
  </si>
  <si>
    <t>Год раскрытия информации: 2024 год</t>
  </si>
  <si>
    <t xml:space="preserve">Паспорт инвестиционного проекта </t>
  </si>
  <si>
    <t>L_UES_S5</t>
  </si>
  <si>
    <t xml:space="preserve">коммерческое предложение </t>
  </si>
  <si>
    <t>эл.аукцион</t>
  </si>
  <si>
    <t>ООО "Энергоучет"</t>
  </si>
  <si>
    <t>https://portal.r-est.ru/</t>
  </si>
  <si>
    <t>УСПД Меркурий 250.12 GRL-14 шт</t>
  </si>
  <si>
    <t>3,684 млн.руб.</t>
  </si>
  <si>
    <t>3,684 (с НДС)</t>
  </si>
  <si>
    <t>А</t>
  </si>
  <si>
    <t>Сметная стоимость проекта в ценах 2023 года с НДС, млн. руб.</t>
  </si>
  <si>
    <t xml:space="preserve">продолжение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</si>
</sst>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Calibri"/>
      <family val="2"/>
      <charset val="1"/>
    </font>
    <font>
      <u/>
      <sz val="10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u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6" fillId="0" borderId="0"/>
    <xf numFmtId="0" fontId="17" fillId="0" borderId="0"/>
    <xf numFmtId="0" fontId="18" fillId="0" borderId="0" applyNumberFormat="0" applyFill="0" applyBorder="0" applyAlignment="0" applyProtection="0"/>
  </cellStyleXfs>
  <cellXfs count="2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0" fontId="5" fillId="0" borderId="0" xfId="0" applyFont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/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/>
    <xf numFmtId="0" fontId="10" fillId="0" borderId="0" xfId="0" applyFont="1" applyBorder="1" applyAlignment="1">
      <alignment vertical="center"/>
    </xf>
    <xf numFmtId="0" fontId="4" fillId="0" borderId="0" xfId="0" applyFont="1" applyAlignment="1"/>
    <xf numFmtId="0" fontId="12" fillId="0" borderId="6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5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15" fillId="0" borderId="0" xfId="3" applyFont="1" applyFill="1"/>
    <xf numFmtId="0" fontId="4" fillId="0" borderId="0" xfId="0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0" xfId="0" applyFont="1"/>
    <xf numFmtId="0" fontId="5" fillId="0" borderId="0" xfId="0" applyFont="1"/>
    <xf numFmtId="9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2" fillId="0" borderId="8" xfId="0" applyFont="1" applyBorder="1" applyAlignment="1">
      <alignment horizontal="justify"/>
    </xf>
    <xf numFmtId="0" fontId="12" fillId="0" borderId="9" xfId="0" applyFont="1" applyBorder="1" applyAlignment="1">
      <alignment horizontal="justify"/>
    </xf>
    <xf numFmtId="0" fontId="12" fillId="0" borderId="9" xfId="0" applyFont="1" applyBorder="1" applyAlignment="1">
      <alignment horizontal="center"/>
    </xf>
    <xf numFmtId="0" fontId="12" fillId="0" borderId="8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justify" vertical="top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justify" vertical="top" wrapText="1"/>
    </xf>
    <xf numFmtId="0" fontId="12" fillId="0" borderId="9" xfId="0" applyFont="1" applyBorder="1" applyAlignment="1">
      <alignment vertical="top" wrapText="1"/>
    </xf>
    <xf numFmtId="0" fontId="12" fillId="0" borderId="11" xfId="0" applyFont="1" applyBorder="1" applyAlignment="1">
      <alignment horizontal="justify" vertical="top" wrapText="1"/>
    </xf>
    <xf numFmtId="0" fontId="12" fillId="0" borderId="14" xfId="0" applyFont="1" applyBorder="1" applyAlignment="1">
      <alignment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/>
    <xf numFmtId="0" fontId="21" fillId="0" borderId="0" xfId="0" applyFont="1"/>
    <xf numFmtId="0" fontId="10" fillId="0" borderId="0" xfId="0" applyFont="1"/>
    <xf numFmtId="165" fontId="0" fillId="3" borderId="0" xfId="0" applyNumberFormat="1" applyFill="1"/>
    <xf numFmtId="0" fontId="0" fillId="3" borderId="0" xfId="0" applyFill="1"/>
    <xf numFmtId="165" fontId="4" fillId="3" borderId="0" xfId="0" applyNumberFormat="1" applyFont="1" applyFill="1" applyAlignment="1"/>
    <xf numFmtId="0" fontId="4" fillId="3" borderId="0" xfId="0" applyFont="1" applyFill="1" applyAlignment="1"/>
    <xf numFmtId="165" fontId="12" fillId="3" borderId="0" xfId="0" applyNumberFormat="1" applyFont="1" applyFill="1"/>
    <xf numFmtId="0" fontId="12" fillId="3" borderId="0" xfId="0" applyFont="1" applyFill="1"/>
    <xf numFmtId="165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5" fontId="0" fillId="3" borderId="0" xfId="0" applyNumberFormat="1" applyFont="1" applyFill="1"/>
    <xf numFmtId="0" fontId="0" fillId="3" borderId="0" xfId="0" applyFont="1" applyFill="1"/>
    <xf numFmtId="0" fontId="12" fillId="0" borderId="9" xfId="0" applyFont="1" applyBorder="1" applyAlignment="1">
      <alignment horizontal="center" vertical="center" wrapText="1"/>
    </xf>
    <xf numFmtId="0" fontId="22" fillId="0" borderId="0" xfId="3" applyFont="1"/>
    <xf numFmtId="0" fontId="23" fillId="0" borderId="0" xfId="3" applyFont="1" applyFill="1" applyAlignment="1">
      <alignment vertical="center"/>
    </xf>
    <xf numFmtId="0" fontId="23" fillId="0" borderId="0" xfId="4" applyFont="1" applyAlignment="1">
      <alignment horizontal="right"/>
    </xf>
    <xf numFmtId="0" fontId="22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49" fontId="22" fillId="0" borderId="1" xfId="3" applyNumberFormat="1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49" fontId="22" fillId="0" borderId="1" xfId="3" applyNumberFormat="1" applyFont="1" applyFill="1" applyBorder="1" applyAlignment="1">
      <alignment horizontal="center" vertical="center" wrapText="1"/>
    </xf>
    <xf numFmtId="0" fontId="26" fillId="0" borderId="1" xfId="7" applyFont="1" applyBorder="1" applyAlignment="1">
      <alignment horizontal="center" vertical="center" wrapText="1"/>
    </xf>
    <xf numFmtId="14" fontId="22" fillId="0" borderId="1" xfId="3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29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0" fontId="19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0" fontId="19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165" fontId="12" fillId="3" borderId="0" xfId="0" applyNumberFormat="1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65" fontId="33" fillId="3" borderId="0" xfId="0" applyNumberFormat="1" applyFont="1" applyFill="1" applyAlignment="1">
      <alignment vertical="center"/>
    </xf>
    <xf numFmtId="0" fontId="33" fillId="3" borderId="0" xfId="0" applyFont="1" applyFill="1" applyAlignment="1">
      <alignment vertical="center"/>
    </xf>
    <xf numFmtId="165" fontId="10" fillId="3" borderId="0" xfId="0" applyNumberFormat="1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33" fillId="3" borderId="0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textRotation="90" wrapText="1"/>
    </xf>
    <xf numFmtId="165" fontId="12" fillId="3" borderId="1" xfId="0" applyNumberFormat="1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Border="1" applyAlignment="1">
      <alignment horizontal="right" vertic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7" xfId="3" applyFont="1" applyFill="1" applyBorder="1" applyAlignment="1">
      <alignment horizontal="center" vertical="center" wrapText="1"/>
    </xf>
    <xf numFmtId="0" fontId="22" fillId="0" borderId="3" xfId="3" applyFont="1" applyFill="1" applyBorder="1" applyAlignment="1">
      <alignment horizontal="center" vertical="center" wrapText="1"/>
    </xf>
    <xf numFmtId="0" fontId="22" fillId="0" borderId="0" xfId="5" applyFont="1" applyAlignment="1">
      <alignment horizontal="center" vertical="center"/>
    </xf>
    <xf numFmtId="0" fontId="24" fillId="0" borderId="0" xfId="5" applyFont="1" applyAlignment="1">
      <alignment horizontal="center" vertical="center"/>
    </xf>
    <xf numFmtId="0" fontId="23" fillId="0" borderId="0" xfId="3" applyFont="1" applyFill="1" applyAlignment="1">
      <alignment horizontal="center" vertical="center"/>
    </xf>
    <xf numFmtId="0" fontId="25" fillId="0" borderId="0" xfId="5" applyFont="1" applyAlignment="1">
      <alignment horizontal="center" vertical="center"/>
    </xf>
    <xf numFmtId="0" fontId="22" fillId="0" borderId="2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textRotation="90" wrapText="1"/>
    </xf>
    <xf numFmtId="0" fontId="22" fillId="0" borderId="7" xfId="3" applyFont="1" applyFill="1" applyBorder="1" applyAlignment="1">
      <alignment horizontal="center" vertical="center" textRotation="90" wrapText="1"/>
    </xf>
    <xf numFmtId="0" fontId="22" fillId="0" borderId="3" xfId="3" applyFont="1" applyFill="1" applyBorder="1" applyAlignment="1">
      <alignment horizontal="center" vertical="center" textRotation="90" wrapText="1"/>
    </xf>
    <xf numFmtId="0" fontId="23" fillId="0" borderId="6" xfId="3" applyFont="1" applyFill="1" applyBorder="1" applyAlignment="1" applyProtection="1">
      <alignment horizontal="center" vertical="center" textRotation="90" wrapText="1"/>
    </xf>
    <xf numFmtId="0" fontId="23" fillId="0" borderId="7" xfId="3" applyFont="1" applyFill="1" applyBorder="1" applyAlignment="1" applyProtection="1">
      <alignment horizontal="center" vertical="center" textRotation="90" wrapText="1"/>
    </xf>
    <xf numFmtId="0" fontId="23" fillId="0" borderId="3" xfId="3" applyFont="1" applyFill="1" applyBorder="1" applyAlignment="1" applyProtection="1">
      <alignment horizontal="center" vertical="center" textRotation="90" wrapText="1"/>
    </xf>
    <xf numFmtId="0" fontId="23" fillId="0" borderId="6" xfId="3" applyFont="1" applyFill="1" applyBorder="1" applyAlignment="1" applyProtection="1">
      <alignment horizontal="center" vertical="center" wrapText="1"/>
    </xf>
    <xf numFmtId="0" fontId="23" fillId="0" borderId="3" xfId="3" applyFont="1" applyFill="1" applyBorder="1" applyAlignment="1" applyProtection="1">
      <alignment horizontal="center" vertical="center" wrapText="1"/>
    </xf>
    <xf numFmtId="0" fontId="19" fillId="0" borderId="6" xfId="6" applyFont="1" applyFill="1" applyBorder="1" applyAlignment="1">
      <alignment horizontal="center" vertical="center" textRotation="90" wrapText="1"/>
    </xf>
    <xf numFmtId="0" fontId="19" fillId="0" borderId="3" xfId="6" applyFont="1" applyFill="1" applyBorder="1" applyAlignment="1">
      <alignment horizontal="center" vertical="center" textRotation="90" wrapText="1"/>
    </xf>
    <xf numFmtId="0" fontId="23" fillId="0" borderId="6" xfId="4" applyFont="1" applyFill="1" applyBorder="1" applyAlignment="1">
      <alignment horizontal="center" vertical="center" textRotation="90" wrapText="1"/>
    </xf>
    <xf numFmtId="0" fontId="23" fillId="0" borderId="3" xfId="4" applyFont="1" applyFill="1" applyBorder="1" applyAlignment="1">
      <alignment horizontal="center" vertical="center" textRotation="90" wrapText="1"/>
    </xf>
    <xf numFmtId="0" fontId="22" fillId="0" borderId="6" xfId="3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2" fillId="0" borderId="8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portal.r-est.ru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" zoomScaleNormal="100" zoomScaleSheetLayoutView="100" zoomScalePageLayoutView="75" workbookViewId="0">
      <selection activeCell="C44" sqref="C44"/>
    </sheetView>
  </sheetViews>
  <sheetFormatPr defaultRowHeight="15" x14ac:dyDescent="0.25"/>
  <cols>
    <col min="1" max="1" width="6.140625"/>
    <col min="2" max="2" width="51.7109375"/>
    <col min="3" max="3" width="75.8554687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12"/>
      <c r="B1" s="113"/>
      <c r="C1" s="114" t="s">
        <v>0</v>
      </c>
    </row>
    <row r="2" spans="1:22" ht="18.75" customHeight="1" x14ac:dyDescent="0.25">
      <c r="A2" s="112"/>
      <c r="B2" s="113"/>
      <c r="C2" s="115" t="s">
        <v>1</v>
      </c>
      <c r="F2" s="2"/>
      <c r="G2" s="2"/>
    </row>
    <row r="3" spans="1:22" ht="15.75" x14ac:dyDescent="0.25">
      <c r="A3" s="132"/>
      <c r="B3" s="116"/>
      <c r="C3" s="115" t="s">
        <v>2</v>
      </c>
      <c r="F3" s="2"/>
      <c r="G3" s="2"/>
    </row>
    <row r="4" spans="1:22" ht="18.75" x14ac:dyDescent="0.3">
      <c r="A4" s="132"/>
      <c r="B4" s="116"/>
      <c r="C4" s="116"/>
      <c r="F4" s="2"/>
      <c r="G4" s="2"/>
      <c r="H4" s="4"/>
    </row>
    <row r="5" spans="1:22" ht="15.75" x14ac:dyDescent="0.25">
      <c r="A5" s="116"/>
      <c r="B5" s="161" t="s">
        <v>343</v>
      </c>
      <c r="C5" s="161"/>
      <c r="D5" s="5"/>
      <c r="E5" s="5"/>
      <c r="F5" s="5"/>
      <c r="G5" s="5"/>
      <c r="H5" s="5"/>
      <c r="I5" s="5"/>
      <c r="J5" s="5"/>
    </row>
    <row r="6" spans="1:22" ht="18.75" x14ac:dyDescent="0.3">
      <c r="A6" s="132"/>
      <c r="B6" s="116"/>
      <c r="C6" s="116"/>
      <c r="F6" s="2"/>
      <c r="G6" s="2"/>
      <c r="H6" s="4"/>
    </row>
    <row r="7" spans="1:22" ht="18.75" x14ac:dyDescent="0.25">
      <c r="A7" s="162" t="s">
        <v>3</v>
      </c>
      <c r="B7" s="162"/>
      <c r="C7" s="16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ht="18.75" x14ac:dyDescent="0.25">
      <c r="A8" s="119"/>
      <c r="B8" s="119"/>
      <c r="C8" s="119"/>
      <c r="D8" s="7"/>
      <c r="E8" s="7"/>
      <c r="F8" s="7"/>
      <c r="G8" s="7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8.75" x14ac:dyDescent="0.25">
      <c r="A9" s="160" t="s">
        <v>4</v>
      </c>
      <c r="B9" s="160"/>
      <c r="C9" s="160"/>
      <c r="D9" s="8"/>
      <c r="E9" s="8"/>
      <c r="F9" s="8"/>
      <c r="G9" s="8"/>
      <c r="H9" s="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18.75" x14ac:dyDescent="0.25">
      <c r="A10" s="116"/>
      <c r="B10" s="133"/>
      <c r="C10" s="133" t="s">
        <v>345</v>
      </c>
      <c r="D10" s="8"/>
      <c r="E10" s="8"/>
      <c r="F10" s="8"/>
      <c r="G10" s="8"/>
      <c r="H10" s="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ht="18.75" x14ac:dyDescent="0.25">
      <c r="A11" s="162" t="s">
        <v>6</v>
      </c>
      <c r="B11" s="162"/>
      <c r="C11" s="162"/>
      <c r="D11" s="9"/>
      <c r="E11" s="9"/>
      <c r="F11" s="9"/>
      <c r="G11" s="9"/>
      <c r="H11" s="9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s="11" customFormat="1" ht="15.75" customHeight="1" x14ac:dyDescent="0.2">
      <c r="A12" s="117"/>
      <c r="B12" s="117"/>
      <c r="C12" s="117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12" customFormat="1" ht="15" customHeight="1" x14ac:dyDescent="0.2">
      <c r="A13" s="118"/>
      <c r="B13" s="160" t="s">
        <v>322</v>
      </c>
      <c r="C13" s="16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ht="15" customHeight="1" x14ac:dyDescent="0.25">
      <c r="A14" s="162" t="s">
        <v>7</v>
      </c>
      <c r="B14" s="162"/>
      <c r="C14" s="16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ht="15" customHeight="1" x14ac:dyDescent="0.25">
      <c r="A15" s="119"/>
      <c r="B15" s="119"/>
      <c r="C15" s="1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22" ht="15" customHeight="1" x14ac:dyDescent="0.25">
      <c r="A16" s="159" t="s">
        <v>8</v>
      </c>
      <c r="B16" s="159"/>
      <c r="C16" s="159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ht="15" customHeight="1" x14ac:dyDescent="0.25">
      <c r="A17" s="120"/>
      <c r="B17" s="120"/>
      <c r="C17" s="120"/>
      <c r="D17" s="9"/>
      <c r="E17" s="9"/>
      <c r="F17" s="9"/>
      <c r="G17" s="9"/>
      <c r="H17" s="9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22" ht="18.75" x14ac:dyDescent="0.25">
      <c r="A18" s="121" t="s">
        <v>9</v>
      </c>
      <c r="B18" s="122" t="s">
        <v>10</v>
      </c>
      <c r="C18" s="123" t="s">
        <v>11</v>
      </c>
      <c r="D18" s="18"/>
      <c r="E18" s="18"/>
      <c r="F18" s="18"/>
      <c r="G18" s="18"/>
      <c r="H18" s="18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9"/>
      <c r="U18" s="19"/>
      <c r="V18" s="19"/>
    </row>
    <row r="19" spans="1:22" ht="18.75" x14ac:dyDescent="0.25">
      <c r="A19" s="123">
        <v>1</v>
      </c>
      <c r="B19" s="122">
        <v>2</v>
      </c>
      <c r="C19" s="123">
        <v>3</v>
      </c>
      <c r="D19" s="18"/>
      <c r="E19" s="18"/>
      <c r="F19" s="18"/>
      <c r="G19" s="18"/>
      <c r="H19" s="18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9"/>
      <c r="U19" s="19"/>
      <c r="V19" s="19"/>
    </row>
    <row r="20" spans="1:22" ht="25.5" x14ac:dyDescent="0.25">
      <c r="A20" s="124" t="s">
        <v>12</v>
      </c>
      <c r="B20" s="125" t="s">
        <v>13</v>
      </c>
      <c r="C20" s="126" t="s">
        <v>336</v>
      </c>
      <c r="D20" s="18"/>
      <c r="E20" s="18"/>
      <c r="F20" s="18"/>
      <c r="G20" s="18"/>
      <c r="H20" s="18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9"/>
      <c r="U20" s="19"/>
      <c r="V20" s="19"/>
    </row>
    <row r="21" spans="1:22" ht="153" x14ac:dyDescent="0.25">
      <c r="A21" s="124" t="s">
        <v>14</v>
      </c>
      <c r="B21" s="127" t="s">
        <v>15</v>
      </c>
      <c r="C21" s="128" t="s">
        <v>16</v>
      </c>
      <c r="D21" s="18"/>
      <c r="E21" s="18"/>
      <c r="F21" s="18"/>
      <c r="G21" s="18"/>
      <c r="H21" s="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9"/>
      <c r="U21" s="19"/>
      <c r="V21" s="19"/>
    </row>
    <row r="22" spans="1:22" s="27" customFormat="1" ht="38.25" x14ac:dyDescent="0.2">
      <c r="A22" s="124" t="s">
        <v>17</v>
      </c>
      <c r="B22" s="126" t="s">
        <v>18</v>
      </c>
      <c r="C22" s="123" t="s">
        <v>19</v>
      </c>
      <c r="D22" s="24"/>
      <c r="E22" s="24"/>
      <c r="F22" s="24"/>
      <c r="G22" s="24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6"/>
      <c r="T22" s="26"/>
      <c r="U22" s="26"/>
      <c r="V22" s="26"/>
    </row>
    <row r="23" spans="1:22" s="27" customFormat="1" ht="25.5" x14ac:dyDescent="0.2">
      <c r="A23" s="124" t="s">
        <v>20</v>
      </c>
      <c r="B23" s="126" t="s">
        <v>21</v>
      </c>
      <c r="C23" s="123" t="s">
        <v>22</v>
      </c>
      <c r="D23" s="24"/>
      <c r="E23" s="24"/>
      <c r="F23" s="24"/>
      <c r="G23" s="24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26"/>
      <c r="U23" s="26"/>
      <c r="V23" s="26"/>
    </row>
    <row r="24" spans="1:22" s="27" customFormat="1" ht="25.5" x14ac:dyDescent="0.2">
      <c r="A24" s="124" t="s">
        <v>23</v>
      </c>
      <c r="B24" s="126" t="s">
        <v>24</v>
      </c>
      <c r="C24" s="123" t="s">
        <v>333</v>
      </c>
      <c r="D24" s="24"/>
      <c r="E24" s="24"/>
      <c r="F24" s="24"/>
      <c r="G24" s="2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6"/>
      <c r="T24" s="26"/>
      <c r="U24" s="26"/>
      <c r="V24" s="26"/>
    </row>
    <row r="25" spans="1:22" s="27" customFormat="1" ht="18.75" x14ac:dyDescent="0.2">
      <c r="A25" s="124" t="s">
        <v>25</v>
      </c>
      <c r="B25" s="126" t="s">
        <v>26</v>
      </c>
      <c r="C25" s="123" t="s">
        <v>27</v>
      </c>
      <c r="D25" s="24"/>
      <c r="E25" s="24"/>
      <c r="F25" s="24"/>
      <c r="G25" s="2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6"/>
      <c r="T25" s="26"/>
      <c r="U25" s="26"/>
      <c r="V25" s="26"/>
    </row>
    <row r="26" spans="1:22" s="27" customFormat="1" ht="25.5" x14ac:dyDescent="0.2">
      <c r="A26" s="124" t="s">
        <v>28</v>
      </c>
      <c r="B26" s="126" t="s">
        <v>29</v>
      </c>
      <c r="C26" s="123" t="s">
        <v>27</v>
      </c>
      <c r="D26" s="24"/>
      <c r="E26" s="24"/>
      <c r="F26" s="24"/>
      <c r="G26" s="24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  <c r="T26" s="26"/>
      <c r="U26" s="26"/>
      <c r="V26" s="26"/>
    </row>
    <row r="27" spans="1:22" s="27" customFormat="1" ht="25.5" x14ac:dyDescent="0.2">
      <c r="A27" s="124" t="s">
        <v>30</v>
      </c>
      <c r="B27" s="126" t="s">
        <v>31</v>
      </c>
      <c r="C27" s="123" t="s">
        <v>27</v>
      </c>
      <c r="D27" s="24"/>
      <c r="E27" s="24"/>
      <c r="F27" s="24"/>
      <c r="G27" s="24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6"/>
      <c r="T27" s="26"/>
      <c r="U27" s="26"/>
      <c r="V27" s="26"/>
    </row>
    <row r="28" spans="1:22" ht="25.5" x14ac:dyDescent="0.25">
      <c r="A28" s="124" t="s">
        <v>32</v>
      </c>
      <c r="B28" s="126" t="s">
        <v>33</v>
      </c>
      <c r="C28" s="123" t="s">
        <v>27</v>
      </c>
      <c r="D28" s="24"/>
      <c r="E28" s="24"/>
      <c r="F28" s="24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6"/>
      <c r="T28" s="26"/>
      <c r="U28" s="26"/>
      <c r="V28" s="26"/>
    </row>
    <row r="29" spans="1:22" ht="25.5" x14ac:dyDescent="0.25">
      <c r="A29" s="124" t="s">
        <v>34</v>
      </c>
      <c r="B29" s="126" t="s">
        <v>35</v>
      </c>
      <c r="C29" s="123" t="s">
        <v>27</v>
      </c>
      <c r="D29" s="24"/>
      <c r="E29" s="24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  <c r="T29" s="26"/>
      <c r="U29" s="26"/>
      <c r="V29" s="26"/>
    </row>
    <row r="30" spans="1:22" ht="51" x14ac:dyDescent="0.25">
      <c r="A30" s="124" t="s">
        <v>36</v>
      </c>
      <c r="B30" s="126" t="s">
        <v>37</v>
      </c>
      <c r="C30" s="123" t="s">
        <v>38</v>
      </c>
      <c r="D30" s="24"/>
      <c r="E30" s="24"/>
      <c r="F30" s="24"/>
      <c r="G30" s="24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  <c r="T30" s="26"/>
      <c r="U30" s="26"/>
      <c r="V30" s="26"/>
    </row>
    <row r="31" spans="1:22" ht="63.75" x14ac:dyDescent="0.25">
      <c r="A31" s="124" t="s">
        <v>39</v>
      </c>
      <c r="B31" s="126" t="s">
        <v>40</v>
      </c>
      <c r="C31" s="123" t="s">
        <v>38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</row>
    <row r="32" spans="1:22" ht="38.25" x14ac:dyDescent="0.25">
      <c r="A32" s="124" t="s">
        <v>41</v>
      </c>
      <c r="B32" s="126" t="s">
        <v>42</v>
      </c>
      <c r="C32" s="123" t="s">
        <v>19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</row>
    <row r="33" spans="1:22" ht="25.5" x14ac:dyDescent="0.25">
      <c r="A33" s="124" t="s">
        <v>43</v>
      </c>
      <c r="B33" s="126" t="s">
        <v>44</v>
      </c>
      <c r="C33" s="123" t="s">
        <v>27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x14ac:dyDescent="0.25">
      <c r="A34" s="124" t="s">
        <v>45</v>
      </c>
      <c r="B34" s="126" t="s">
        <v>46</v>
      </c>
      <c r="C34" s="123" t="s">
        <v>27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x14ac:dyDescent="0.25">
      <c r="A35" s="124" t="s">
        <v>47</v>
      </c>
      <c r="B35" s="126" t="s">
        <v>48</v>
      </c>
      <c r="C35" s="123" t="s">
        <v>27</v>
      </c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38.25" x14ac:dyDescent="0.25">
      <c r="A36" s="124" t="s">
        <v>49</v>
      </c>
      <c r="B36" s="126" t="s">
        <v>50</v>
      </c>
      <c r="C36" s="129" t="s">
        <v>342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ht="76.5" x14ac:dyDescent="0.25">
      <c r="A37" s="124" t="s">
        <v>51</v>
      </c>
      <c r="B37" s="126" t="s">
        <v>52</v>
      </c>
      <c r="C37" s="123" t="s">
        <v>27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ht="62.25" customHeight="1" x14ac:dyDescent="0.25">
      <c r="A38" s="124" t="s">
        <v>53</v>
      </c>
      <c r="B38" s="126" t="s">
        <v>54</v>
      </c>
      <c r="C38" s="123" t="s">
        <v>27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ht="114.75" x14ac:dyDescent="0.25">
      <c r="A39" s="124" t="s">
        <v>55</v>
      </c>
      <c r="B39" s="126" t="s">
        <v>56</v>
      </c>
      <c r="C39" s="123" t="s">
        <v>27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ht="63.75" x14ac:dyDescent="0.25">
      <c r="A40" s="124" t="s">
        <v>57</v>
      </c>
      <c r="B40" s="126" t="s">
        <v>58</v>
      </c>
      <c r="C40" s="123" t="s">
        <v>27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ht="80.25" customHeight="1" x14ac:dyDescent="0.25">
      <c r="A41" s="124" t="s">
        <v>59</v>
      </c>
      <c r="B41" s="126" t="s">
        <v>60</v>
      </c>
      <c r="C41" s="130" t="s">
        <v>19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2" ht="63.75" x14ac:dyDescent="0.25">
      <c r="A42" s="124" t="s">
        <v>61</v>
      </c>
      <c r="B42" s="126" t="s">
        <v>62</v>
      </c>
      <c r="C42" s="131" t="s">
        <v>19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2" ht="47.25" customHeight="1" x14ac:dyDescent="0.25">
      <c r="A43" s="124" t="s">
        <v>63</v>
      </c>
      <c r="B43" s="126" t="s">
        <v>321</v>
      </c>
      <c r="C43" s="129" t="s">
        <v>352</v>
      </c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2" ht="38.25" x14ac:dyDescent="0.25">
      <c r="A44" s="124" t="s">
        <v>64</v>
      </c>
      <c r="B44" s="126" t="s">
        <v>65</v>
      </c>
      <c r="C44" s="129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</sheetData>
  <mergeCells count="7">
    <mergeCell ref="A16:C16"/>
    <mergeCell ref="B13:C13"/>
    <mergeCell ref="B5:C5"/>
    <mergeCell ref="A7:C7"/>
    <mergeCell ref="A9:C9"/>
    <mergeCell ref="A11:C11"/>
    <mergeCell ref="A14:C14"/>
  </mergeCells>
  <pageMargins left="0.70866141732283472" right="0" top="0" bottom="0" header="0" footer="0"/>
  <pageSetup paperSize="9" scale="5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view="pageBreakPreview" topLeftCell="A10" zoomScale="75" zoomScaleNormal="100" zoomScalePageLayoutView="75" workbookViewId="0">
      <selection activeCell="C29" sqref="C29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134"/>
      <c r="B3" s="61"/>
      <c r="C3" s="4" t="s">
        <v>2</v>
      </c>
      <c r="E3" s="2"/>
      <c r="F3" s="2"/>
    </row>
    <row r="4" spans="1:29" ht="18.75" x14ac:dyDescent="0.3">
      <c r="A4" s="134"/>
      <c r="B4" s="61"/>
      <c r="C4" s="4"/>
      <c r="E4" s="2"/>
      <c r="F4" s="2"/>
    </row>
    <row r="5" spans="1:29" ht="18.75" x14ac:dyDescent="0.3">
      <c r="A5" s="83"/>
      <c r="B5" s="58"/>
      <c r="C5" s="58" t="str">
        <f>'1. паспорт местоположение'!B5</f>
        <v>Год раскрытия информации: 2024 год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spans="1:29" ht="18.75" x14ac:dyDescent="0.3">
      <c r="A6" s="135"/>
      <c r="B6" s="83"/>
      <c r="C6" s="83"/>
      <c r="E6" s="2"/>
      <c r="F6" s="2"/>
      <c r="G6" s="4"/>
    </row>
    <row r="7" spans="1:29" ht="18.75" x14ac:dyDescent="0.25">
      <c r="A7" s="163" t="s">
        <v>3</v>
      </c>
      <c r="B7" s="163"/>
      <c r="C7" s="163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9" ht="18.75" x14ac:dyDescent="0.25">
      <c r="A8" s="163"/>
      <c r="B8" s="163"/>
      <c r="C8" s="163"/>
      <c r="D8" s="7"/>
      <c r="E8" s="7"/>
      <c r="F8" s="7"/>
      <c r="G8" s="7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9" ht="18.75" x14ac:dyDescent="0.25">
      <c r="A9" s="165" t="s">
        <v>4</v>
      </c>
      <c r="B9" s="165"/>
      <c r="C9" s="165"/>
      <c r="D9" s="8"/>
      <c r="E9" s="8"/>
      <c r="F9" s="8"/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9" ht="18.75" x14ac:dyDescent="0.25">
      <c r="A10" s="163"/>
      <c r="B10" s="163"/>
      <c r="C10" s="163"/>
      <c r="D10" s="7"/>
      <c r="E10" s="7"/>
      <c r="F10" s="7"/>
      <c r="G10" s="7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9" ht="18.75" x14ac:dyDescent="0.3">
      <c r="A11" s="83"/>
      <c r="B11" s="43"/>
      <c r="C11" s="43" t="str">
        <f>'1. паспорт местоположение'!C10</f>
        <v>L_UES_S5</v>
      </c>
      <c r="D11" s="8"/>
      <c r="E11" s="8"/>
      <c r="F11" s="8"/>
      <c r="G11" s="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9" s="11" customFormat="1" ht="15.75" customHeight="1" x14ac:dyDescent="0.2">
      <c r="A12" s="163"/>
      <c r="B12" s="163"/>
      <c r="C12" s="163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9" s="12" customFormat="1" ht="18.75" x14ac:dyDescent="0.3">
      <c r="A13" s="84"/>
      <c r="B13" s="136"/>
      <c r="C13" s="136" t="str">
        <f>'1. паспорт местоположение'!B13</f>
        <v>Создание системы АСКУЭ монтаж УСПД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ht="15" customHeight="1" x14ac:dyDescent="0.25">
      <c r="A14" s="163" t="s">
        <v>7</v>
      </c>
      <c r="B14" s="163"/>
      <c r="C14" s="16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ht="15" customHeight="1" x14ac:dyDescent="0.25">
      <c r="A15" s="163"/>
      <c r="B15" s="163"/>
      <c r="C15" s="16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29" ht="27.75" customHeight="1" x14ac:dyDescent="0.25">
      <c r="A16" s="164" t="s">
        <v>66</v>
      </c>
      <c r="B16" s="164"/>
      <c r="C16" s="16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pans="1:21" ht="15" customHeight="1" x14ac:dyDescent="0.25">
      <c r="A17" s="9"/>
      <c r="B17" s="9"/>
      <c r="C17" s="9"/>
      <c r="D17" s="9"/>
      <c r="E17" s="9"/>
      <c r="F17" s="9"/>
      <c r="G17" s="9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21" ht="39.75" customHeight="1" x14ac:dyDescent="0.25">
      <c r="A18" s="15" t="s">
        <v>9</v>
      </c>
      <c r="B18" s="16" t="s">
        <v>10</v>
      </c>
      <c r="C18" s="17" t="s">
        <v>11</v>
      </c>
      <c r="D18" s="18"/>
      <c r="E18" s="18"/>
      <c r="F18" s="18"/>
      <c r="G18" s="18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9"/>
      <c r="T18" s="19"/>
      <c r="U18" s="19"/>
    </row>
    <row r="19" spans="1:21" ht="16.5" customHeight="1" x14ac:dyDescent="0.25">
      <c r="A19" s="17">
        <v>1</v>
      </c>
      <c r="B19" s="16">
        <v>2</v>
      </c>
      <c r="C19" s="17">
        <v>3</v>
      </c>
      <c r="D19" s="18"/>
      <c r="E19" s="18"/>
      <c r="F19" s="18"/>
      <c r="G19" s="18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9"/>
      <c r="T19" s="19"/>
      <c r="U19" s="19"/>
    </row>
    <row r="20" spans="1:21" ht="203.25" customHeight="1" x14ac:dyDescent="0.25">
      <c r="A20" s="20" t="s">
        <v>12</v>
      </c>
      <c r="B20" s="30" t="s">
        <v>67</v>
      </c>
      <c r="C20" s="22" t="s">
        <v>68</v>
      </c>
      <c r="D20" s="18"/>
      <c r="E20" s="1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</row>
    <row r="21" spans="1:21" ht="31.5" x14ac:dyDescent="0.25">
      <c r="A21" s="20" t="s">
        <v>14</v>
      </c>
      <c r="B21" s="21" t="s">
        <v>69</v>
      </c>
      <c r="C21" s="17" t="s">
        <v>323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ht="47.25" x14ac:dyDescent="0.25">
      <c r="A22" s="20" t="s">
        <v>17</v>
      </c>
      <c r="B22" s="21" t="s">
        <v>70</v>
      </c>
      <c r="C22" s="17" t="s">
        <v>350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ht="31.5" x14ac:dyDescent="0.25">
      <c r="A23" s="20" t="s">
        <v>20</v>
      </c>
      <c r="B23" s="21" t="s">
        <v>71</v>
      </c>
      <c r="C23" s="17" t="s">
        <v>351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ht="31.5" x14ac:dyDescent="0.25">
      <c r="A24" s="20" t="s">
        <v>23</v>
      </c>
      <c r="B24" s="21" t="s">
        <v>72</v>
      </c>
      <c r="C24" s="17" t="s">
        <v>19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ht="47.25" x14ac:dyDescent="0.25">
      <c r="A25" s="20" t="s">
        <v>25</v>
      </c>
      <c r="B25" s="21" t="s">
        <v>73</v>
      </c>
      <c r="C25" s="15" t="s">
        <v>332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ht="31.5" x14ac:dyDescent="0.25">
      <c r="A26" s="20" t="s">
        <v>28</v>
      </c>
      <c r="B26" s="21" t="s">
        <v>74</v>
      </c>
      <c r="C26" s="17">
        <v>2022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ht="31.5" x14ac:dyDescent="0.25">
      <c r="A27" s="20" t="s">
        <v>30</v>
      </c>
      <c r="B27" s="15" t="s">
        <v>75</v>
      </c>
      <c r="C27" s="17">
        <v>2026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ht="31.5" x14ac:dyDescent="0.25">
      <c r="A28" s="20" t="s">
        <v>32</v>
      </c>
      <c r="B28" s="15" t="s">
        <v>76</v>
      </c>
      <c r="C28" s="17">
        <v>2024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</sheetData>
  <mergeCells count="8">
    <mergeCell ref="A15:C15"/>
    <mergeCell ref="A16:C16"/>
    <mergeCell ref="A10:C10"/>
    <mergeCell ref="A12:C12"/>
    <mergeCell ref="A7:C7"/>
    <mergeCell ref="A8:C8"/>
    <mergeCell ref="A9:C9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J54" sqref="J54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4" t="s">
        <v>2</v>
      </c>
    </row>
    <row r="4" spans="1:44" ht="18.75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4"/>
      <c r="L4" s="61"/>
    </row>
    <row r="5" spans="1:44" ht="15.75" x14ac:dyDescent="0.25">
      <c r="A5" s="61"/>
      <c r="B5" s="137"/>
      <c r="C5" s="137"/>
      <c r="D5" s="137"/>
      <c r="E5" s="137"/>
      <c r="F5" s="137"/>
      <c r="G5" s="137"/>
      <c r="H5" s="137"/>
      <c r="I5" s="137" t="str">
        <f>'1. паспорт местоположение'!B5</f>
        <v>Год раскрытия информации: 2024 год</v>
      </c>
      <c r="J5" s="137"/>
      <c r="K5" s="137"/>
      <c r="L5" s="137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</row>
    <row r="6" spans="1:44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4"/>
      <c r="L6" s="61"/>
    </row>
    <row r="7" spans="1:44" ht="18.75" x14ac:dyDescent="0.25">
      <c r="A7" s="163" t="s">
        <v>3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44" ht="18.75" x14ac:dyDescent="0.25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1:44" ht="18.75" x14ac:dyDescent="0.25">
      <c r="A9" s="165" t="s">
        <v>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44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</row>
    <row r="11" spans="1:44" ht="18.75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44" ht="18.75" x14ac:dyDescent="0.25">
      <c r="A12" s="61"/>
      <c r="B12" s="43"/>
      <c r="C12" s="43"/>
      <c r="D12" s="43"/>
      <c r="E12" s="43"/>
      <c r="F12" s="43"/>
      <c r="G12" s="43"/>
      <c r="H12" s="43"/>
      <c r="I12" s="43" t="str">
        <f>'1. паспорт местоположение'!C10</f>
        <v>L_UES_S5</v>
      </c>
      <c r="J12" s="43"/>
      <c r="K12" s="43"/>
      <c r="L12" s="43"/>
    </row>
    <row r="13" spans="1:44" ht="15.75" x14ac:dyDescent="0.25">
      <c r="A13" s="166" t="s">
        <v>6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44" ht="18.75" x14ac:dyDescent="0.25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</row>
    <row r="15" spans="1:44" ht="18.75" x14ac:dyDescent="0.25">
      <c r="A15" s="61"/>
      <c r="B15" s="136"/>
      <c r="C15" s="136"/>
      <c r="D15" s="136"/>
      <c r="E15" s="136"/>
      <c r="F15" s="136"/>
      <c r="G15" s="136"/>
      <c r="H15" s="136" t="str">
        <f>'1. паспорт местоположение'!B13</f>
        <v>Создание системы АСКУЭ монтаж УСПД</v>
      </c>
      <c r="I15" s="136"/>
      <c r="J15" s="136"/>
      <c r="K15" s="136"/>
      <c r="L15" s="136"/>
    </row>
    <row r="16" spans="1:44" ht="15.75" x14ac:dyDescent="0.25">
      <c r="A16" s="166" t="s">
        <v>7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</row>
    <row r="17" spans="1:12" ht="15.75" customHeight="1" x14ac:dyDescent="0.25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138"/>
    </row>
    <row r="18" spans="1:12" ht="15.75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31"/>
      <c r="L18" s="61"/>
    </row>
    <row r="19" spans="1:12" ht="15.75" customHeight="1" x14ac:dyDescent="0.25">
      <c r="A19" s="167" t="s">
        <v>77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</row>
    <row r="20" spans="1:12" ht="15.75" x14ac:dyDescent="0.25">
      <c r="A20" s="32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spans="1:12" ht="28.5" customHeight="1" x14ac:dyDescent="0.25">
      <c r="A21" s="168" t="s">
        <v>78</v>
      </c>
      <c r="B21" s="168" t="s">
        <v>79</v>
      </c>
      <c r="C21" s="169" t="s">
        <v>80</v>
      </c>
      <c r="D21" s="169"/>
      <c r="E21" s="169"/>
      <c r="F21" s="169"/>
      <c r="G21" s="169"/>
      <c r="H21" s="169"/>
      <c r="I21" s="168" t="s">
        <v>81</v>
      </c>
      <c r="J21" s="168" t="s">
        <v>82</v>
      </c>
      <c r="K21" s="168" t="s">
        <v>83</v>
      </c>
      <c r="L21" s="168" t="s">
        <v>84</v>
      </c>
    </row>
    <row r="22" spans="1:12" ht="58.5" customHeight="1" x14ac:dyDescent="0.25">
      <c r="A22" s="168"/>
      <c r="B22" s="168"/>
      <c r="C22" s="170" t="s">
        <v>85</v>
      </c>
      <c r="D22" s="170"/>
      <c r="E22" s="139"/>
      <c r="F22" s="140"/>
      <c r="G22" s="170" t="s">
        <v>341</v>
      </c>
      <c r="H22" s="170"/>
      <c r="I22" s="168"/>
      <c r="J22" s="168"/>
      <c r="K22" s="168"/>
      <c r="L22" s="168"/>
    </row>
    <row r="23" spans="1:12" ht="47.25" x14ac:dyDescent="0.25">
      <c r="A23" s="168"/>
      <c r="B23" s="168"/>
      <c r="C23" s="34" t="s">
        <v>86</v>
      </c>
      <c r="D23" s="34" t="s">
        <v>87</v>
      </c>
      <c r="E23" s="34" t="s">
        <v>86</v>
      </c>
      <c r="F23" s="34" t="s">
        <v>87</v>
      </c>
      <c r="G23" s="34" t="s">
        <v>86</v>
      </c>
      <c r="H23" s="34" t="s">
        <v>87</v>
      </c>
      <c r="I23" s="168"/>
      <c r="J23" s="168"/>
      <c r="K23" s="168"/>
      <c r="L23" s="168"/>
    </row>
    <row r="24" spans="1:12" ht="15.75" x14ac:dyDescent="0.25">
      <c r="A24" s="37">
        <v>1</v>
      </c>
      <c r="B24" s="37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34">
        <v>9</v>
      </c>
      <c r="J24" s="34">
        <v>10</v>
      </c>
      <c r="K24" s="34">
        <v>11</v>
      </c>
      <c r="L24" s="34">
        <v>12</v>
      </c>
    </row>
    <row r="25" spans="1:12" ht="15.75" x14ac:dyDescent="0.25">
      <c r="A25" s="34">
        <v>1</v>
      </c>
      <c r="B25" s="36" t="s">
        <v>88</v>
      </c>
      <c r="C25" s="141">
        <v>2022</v>
      </c>
      <c r="D25" s="141">
        <v>2026</v>
      </c>
      <c r="E25" s="141">
        <v>2022</v>
      </c>
      <c r="F25" s="141">
        <v>2022</v>
      </c>
      <c r="G25" s="141">
        <v>2024</v>
      </c>
      <c r="H25" s="141">
        <v>2024</v>
      </c>
      <c r="I25" s="63"/>
      <c r="J25" s="63"/>
      <c r="K25" s="35"/>
      <c r="L25" s="142"/>
    </row>
    <row r="26" spans="1:12" ht="21.75" customHeight="1" x14ac:dyDescent="0.25">
      <c r="A26" s="34" t="s">
        <v>89</v>
      </c>
      <c r="B26" s="36" t="s">
        <v>90</v>
      </c>
      <c r="C26" s="37" t="s">
        <v>335</v>
      </c>
      <c r="D26" s="37" t="s">
        <v>335</v>
      </c>
      <c r="E26" s="37" t="s">
        <v>335</v>
      </c>
      <c r="F26" s="37" t="s">
        <v>335</v>
      </c>
      <c r="G26" s="37" t="s">
        <v>335</v>
      </c>
      <c r="H26" s="37" t="s">
        <v>335</v>
      </c>
      <c r="I26" s="37" t="s">
        <v>335</v>
      </c>
      <c r="J26" s="37" t="s">
        <v>335</v>
      </c>
      <c r="K26" s="35"/>
      <c r="L26" s="35"/>
    </row>
    <row r="27" spans="1:12" s="38" customFormat="1" ht="31.5" x14ac:dyDescent="0.25">
      <c r="A27" s="34" t="s">
        <v>91</v>
      </c>
      <c r="B27" s="36" t="s">
        <v>92</v>
      </c>
      <c r="C27" s="37" t="s">
        <v>335</v>
      </c>
      <c r="D27" s="37" t="s">
        <v>335</v>
      </c>
      <c r="E27" s="37" t="s">
        <v>335</v>
      </c>
      <c r="F27" s="37" t="s">
        <v>335</v>
      </c>
      <c r="G27" s="37" t="s">
        <v>335</v>
      </c>
      <c r="H27" s="37" t="s">
        <v>335</v>
      </c>
      <c r="I27" s="37" t="s">
        <v>335</v>
      </c>
      <c r="J27" s="37" t="s">
        <v>335</v>
      </c>
      <c r="K27" s="35"/>
      <c r="L27" s="35"/>
    </row>
    <row r="28" spans="1:12" s="38" customFormat="1" ht="63" x14ac:dyDescent="0.25">
      <c r="A28" s="34" t="s">
        <v>93</v>
      </c>
      <c r="B28" s="36" t="s">
        <v>94</v>
      </c>
      <c r="C28" s="37" t="s">
        <v>335</v>
      </c>
      <c r="D28" s="37" t="s">
        <v>335</v>
      </c>
      <c r="E28" s="37" t="s">
        <v>335</v>
      </c>
      <c r="F28" s="37" t="s">
        <v>335</v>
      </c>
      <c r="G28" s="37" t="s">
        <v>335</v>
      </c>
      <c r="H28" s="37" t="s">
        <v>335</v>
      </c>
      <c r="I28" s="37" t="s">
        <v>335</v>
      </c>
      <c r="J28" s="37" t="s">
        <v>335</v>
      </c>
      <c r="K28" s="35"/>
      <c r="L28" s="35"/>
    </row>
    <row r="29" spans="1:12" s="38" customFormat="1" ht="31.5" x14ac:dyDescent="0.25">
      <c r="A29" s="34" t="s">
        <v>95</v>
      </c>
      <c r="B29" s="36" t="s">
        <v>96</v>
      </c>
      <c r="C29" s="37" t="s">
        <v>335</v>
      </c>
      <c r="D29" s="37" t="s">
        <v>335</v>
      </c>
      <c r="E29" s="37" t="s">
        <v>335</v>
      </c>
      <c r="F29" s="37" t="s">
        <v>335</v>
      </c>
      <c r="G29" s="37" t="s">
        <v>335</v>
      </c>
      <c r="H29" s="37" t="s">
        <v>335</v>
      </c>
      <c r="I29" s="37" t="s">
        <v>335</v>
      </c>
      <c r="J29" s="37" t="s">
        <v>335</v>
      </c>
      <c r="K29" s="35"/>
      <c r="L29" s="35"/>
    </row>
    <row r="30" spans="1:12" ht="33" customHeight="1" x14ac:dyDescent="0.25">
      <c r="A30" s="34" t="s">
        <v>97</v>
      </c>
      <c r="B30" s="36" t="s">
        <v>98</v>
      </c>
      <c r="C30" s="37" t="s">
        <v>335</v>
      </c>
      <c r="D30" s="37" t="s">
        <v>335</v>
      </c>
      <c r="E30" s="37" t="s">
        <v>335</v>
      </c>
      <c r="F30" s="37" t="s">
        <v>335</v>
      </c>
      <c r="G30" s="37" t="s">
        <v>335</v>
      </c>
      <c r="H30" s="37" t="s">
        <v>335</v>
      </c>
      <c r="I30" s="37" t="s">
        <v>335</v>
      </c>
      <c r="J30" s="37" t="s">
        <v>335</v>
      </c>
      <c r="K30" s="34"/>
      <c r="L30" s="34"/>
    </row>
    <row r="31" spans="1:12" ht="33" customHeight="1" x14ac:dyDescent="0.25">
      <c r="A31" s="34" t="s">
        <v>99</v>
      </c>
      <c r="B31" s="39" t="s">
        <v>100</v>
      </c>
      <c r="C31" s="37" t="s">
        <v>335</v>
      </c>
      <c r="D31" s="37" t="s">
        <v>335</v>
      </c>
      <c r="E31" s="37" t="s">
        <v>335</v>
      </c>
      <c r="F31" s="37" t="s">
        <v>335</v>
      </c>
      <c r="G31" s="37" t="s">
        <v>335</v>
      </c>
      <c r="H31" s="37" t="s">
        <v>335</v>
      </c>
      <c r="I31" s="37" t="s">
        <v>335</v>
      </c>
      <c r="J31" s="37" t="s">
        <v>335</v>
      </c>
      <c r="K31" s="34"/>
      <c r="L31" s="34"/>
    </row>
    <row r="32" spans="1:12" ht="31.5" x14ac:dyDescent="0.25">
      <c r="A32" s="34" t="s">
        <v>101</v>
      </c>
      <c r="B32" s="39" t="s">
        <v>102</v>
      </c>
      <c r="C32" s="37" t="s">
        <v>335</v>
      </c>
      <c r="D32" s="37" t="s">
        <v>335</v>
      </c>
      <c r="E32" s="37" t="s">
        <v>335</v>
      </c>
      <c r="F32" s="37" t="s">
        <v>335</v>
      </c>
      <c r="G32" s="37" t="s">
        <v>335</v>
      </c>
      <c r="H32" s="37" t="s">
        <v>335</v>
      </c>
      <c r="I32" s="37" t="s">
        <v>335</v>
      </c>
      <c r="J32" s="37" t="s">
        <v>335</v>
      </c>
      <c r="K32" s="34"/>
      <c r="L32" s="34"/>
    </row>
    <row r="33" spans="1:12" ht="47.25" x14ac:dyDescent="0.25">
      <c r="A33" s="34" t="s">
        <v>103</v>
      </c>
      <c r="B33" s="39" t="s">
        <v>104</v>
      </c>
      <c r="C33" s="37" t="s">
        <v>335</v>
      </c>
      <c r="D33" s="37" t="s">
        <v>335</v>
      </c>
      <c r="E33" s="37" t="s">
        <v>335</v>
      </c>
      <c r="F33" s="37" t="s">
        <v>335</v>
      </c>
      <c r="G33" s="37" t="s">
        <v>335</v>
      </c>
      <c r="H33" s="37" t="s">
        <v>335</v>
      </c>
      <c r="I33" s="37" t="s">
        <v>335</v>
      </c>
      <c r="J33" s="37" t="s">
        <v>335</v>
      </c>
      <c r="K33" s="34"/>
      <c r="L33" s="34"/>
    </row>
    <row r="34" spans="1:12" ht="47.25" customHeight="1" x14ac:dyDescent="0.25">
      <c r="A34" s="34" t="s">
        <v>105</v>
      </c>
      <c r="B34" s="39" t="s">
        <v>106</v>
      </c>
      <c r="C34" s="37" t="s">
        <v>335</v>
      </c>
      <c r="D34" s="37" t="s">
        <v>335</v>
      </c>
      <c r="E34" s="37" t="s">
        <v>335</v>
      </c>
      <c r="F34" s="37" t="s">
        <v>335</v>
      </c>
      <c r="G34" s="37" t="s">
        <v>335</v>
      </c>
      <c r="H34" s="37" t="s">
        <v>335</v>
      </c>
      <c r="I34" s="37" t="s">
        <v>335</v>
      </c>
      <c r="J34" s="37" t="s">
        <v>335</v>
      </c>
      <c r="K34" s="34"/>
      <c r="L34" s="34"/>
    </row>
    <row r="35" spans="1:12" ht="31.5" x14ac:dyDescent="0.25">
      <c r="A35" s="34" t="s">
        <v>107</v>
      </c>
      <c r="B35" s="39" t="s">
        <v>108</v>
      </c>
      <c r="C35" s="37" t="s">
        <v>335</v>
      </c>
      <c r="D35" s="37" t="s">
        <v>335</v>
      </c>
      <c r="E35" s="37" t="s">
        <v>335</v>
      </c>
      <c r="F35" s="37" t="s">
        <v>335</v>
      </c>
      <c r="G35" s="37" t="s">
        <v>335</v>
      </c>
      <c r="H35" s="37" t="s">
        <v>335</v>
      </c>
      <c r="I35" s="37" t="s">
        <v>335</v>
      </c>
      <c r="J35" s="37" t="s">
        <v>335</v>
      </c>
      <c r="K35" s="34"/>
      <c r="L35" s="34"/>
    </row>
    <row r="36" spans="1:12" ht="31.5" x14ac:dyDescent="0.25">
      <c r="A36" s="34" t="s">
        <v>109</v>
      </c>
      <c r="B36" s="39" t="s">
        <v>110</v>
      </c>
      <c r="C36" s="37" t="s">
        <v>335</v>
      </c>
      <c r="D36" s="37" t="s">
        <v>335</v>
      </c>
      <c r="E36" s="37" t="s">
        <v>335</v>
      </c>
      <c r="F36" s="37" t="s">
        <v>335</v>
      </c>
      <c r="G36" s="37" t="s">
        <v>335</v>
      </c>
      <c r="H36" s="37" t="s">
        <v>335</v>
      </c>
      <c r="I36" s="37" t="s">
        <v>335</v>
      </c>
      <c r="J36" s="37" t="s">
        <v>335</v>
      </c>
      <c r="K36" s="34"/>
      <c r="L36" s="34"/>
    </row>
    <row r="37" spans="1:12" ht="15.75" x14ac:dyDescent="0.25">
      <c r="A37" s="34" t="s">
        <v>111</v>
      </c>
      <c r="B37" s="39" t="s">
        <v>112</v>
      </c>
      <c r="C37" s="37" t="s">
        <v>335</v>
      </c>
      <c r="D37" s="37" t="s">
        <v>335</v>
      </c>
      <c r="E37" s="37" t="s">
        <v>335</v>
      </c>
      <c r="F37" s="37" t="s">
        <v>335</v>
      </c>
      <c r="G37" s="37" t="s">
        <v>335</v>
      </c>
      <c r="H37" s="37" t="s">
        <v>335</v>
      </c>
      <c r="I37" s="37" t="s">
        <v>335</v>
      </c>
      <c r="J37" s="37" t="s">
        <v>335</v>
      </c>
      <c r="K37" s="35"/>
      <c r="L37" s="35"/>
    </row>
    <row r="38" spans="1:12" ht="15.75" x14ac:dyDescent="0.25">
      <c r="A38" s="34" t="s">
        <v>113</v>
      </c>
      <c r="B38" s="36" t="s">
        <v>114</v>
      </c>
      <c r="C38" s="141">
        <v>2022</v>
      </c>
      <c r="D38" s="141">
        <v>2026</v>
      </c>
      <c r="E38" s="141">
        <v>2022</v>
      </c>
      <c r="F38" s="141">
        <v>2022</v>
      </c>
      <c r="G38" s="141">
        <v>2024</v>
      </c>
      <c r="H38" s="141">
        <v>2024</v>
      </c>
      <c r="I38" s="63"/>
      <c r="J38" s="63"/>
      <c r="K38" s="35"/>
      <c r="L38" s="35"/>
    </row>
    <row r="39" spans="1:12" ht="63.75" customHeight="1" x14ac:dyDescent="0.25">
      <c r="A39" s="34">
        <v>2</v>
      </c>
      <c r="B39" s="39" t="s">
        <v>115</v>
      </c>
      <c r="C39" s="37" t="s">
        <v>335</v>
      </c>
      <c r="D39" s="37" t="s">
        <v>335</v>
      </c>
      <c r="E39" s="37" t="s">
        <v>335</v>
      </c>
      <c r="F39" s="37" t="s">
        <v>335</v>
      </c>
      <c r="G39" s="37" t="s">
        <v>335</v>
      </c>
      <c r="H39" s="37" t="s">
        <v>335</v>
      </c>
      <c r="I39" s="37" t="s">
        <v>335</v>
      </c>
      <c r="J39" s="37" t="s">
        <v>335</v>
      </c>
      <c r="K39" s="35"/>
      <c r="L39" s="35"/>
    </row>
    <row r="40" spans="1:12" ht="24" customHeight="1" x14ac:dyDescent="0.25">
      <c r="A40" s="34" t="s">
        <v>116</v>
      </c>
      <c r="B40" s="39" t="s">
        <v>117</v>
      </c>
      <c r="C40" s="141">
        <v>2022</v>
      </c>
      <c r="D40" s="141">
        <v>2026</v>
      </c>
      <c r="E40" s="141">
        <v>2022</v>
      </c>
      <c r="F40" s="141">
        <v>2022</v>
      </c>
      <c r="G40" s="141">
        <v>2024</v>
      </c>
      <c r="H40" s="141">
        <v>2024</v>
      </c>
      <c r="I40" s="63"/>
      <c r="J40" s="63"/>
      <c r="K40" s="35"/>
      <c r="L40" s="35"/>
    </row>
    <row r="41" spans="1:12" ht="47.25" x14ac:dyDescent="0.25">
      <c r="A41" s="34" t="s">
        <v>118</v>
      </c>
      <c r="B41" s="36" t="s">
        <v>119</v>
      </c>
      <c r="C41" s="37" t="s">
        <v>335</v>
      </c>
      <c r="D41" s="37" t="s">
        <v>335</v>
      </c>
      <c r="E41" s="37" t="s">
        <v>335</v>
      </c>
      <c r="F41" s="37" t="s">
        <v>335</v>
      </c>
      <c r="G41" s="37" t="s">
        <v>335</v>
      </c>
      <c r="H41" s="37" t="s">
        <v>335</v>
      </c>
      <c r="I41" s="37"/>
      <c r="J41" s="37" t="s">
        <v>335</v>
      </c>
      <c r="K41" s="35"/>
      <c r="L41" s="35"/>
    </row>
    <row r="42" spans="1:12" ht="31.5" x14ac:dyDescent="0.25">
      <c r="A42" s="34">
        <v>3</v>
      </c>
      <c r="B42" s="39" t="s">
        <v>120</v>
      </c>
      <c r="C42" s="37" t="s">
        <v>335</v>
      </c>
      <c r="D42" s="37" t="s">
        <v>335</v>
      </c>
      <c r="E42" s="37" t="s">
        <v>335</v>
      </c>
      <c r="F42" s="37" t="s">
        <v>335</v>
      </c>
      <c r="G42" s="37" t="s">
        <v>335</v>
      </c>
      <c r="H42" s="37" t="s">
        <v>335</v>
      </c>
      <c r="I42" s="37" t="s">
        <v>335</v>
      </c>
      <c r="J42" s="37" t="s">
        <v>335</v>
      </c>
      <c r="K42" s="35"/>
      <c r="L42" s="35"/>
    </row>
    <row r="43" spans="1:12" ht="27" customHeight="1" x14ac:dyDescent="0.25">
      <c r="A43" s="34" t="s">
        <v>121</v>
      </c>
      <c r="B43" s="39" t="s">
        <v>122</v>
      </c>
      <c r="C43" s="141">
        <v>2022</v>
      </c>
      <c r="D43" s="141">
        <v>2026</v>
      </c>
      <c r="E43" s="141">
        <v>2022</v>
      </c>
      <c r="F43" s="141">
        <v>2022</v>
      </c>
      <c r="G43" s="141">
        <v>2024</v>
      </c>
      <c r="H43" s="141">
        <v>2024</v>
      </c>
      <c r="I43" s="63"/>
      <c r="J43" s="63"/>
      <c r="K43" s="35"/>
      <c r="L43" s="35"/>
    </row>
    <row r="44" spans="1:12" ht="27" customHeight="1" x14ac:dyDescent="0.25">
      <c r="A44" s="34" t="s">
        <v>123</v>
      </c>
      <c r="B44" s="39" t="s">
        <v>124</v>
      </c>
      <c r="C44" s="141">
        <v>2022</v>
      </c>
      <c r="D44" s="141">
        <v>2026</v>
      </c>
      <c r="E44" s="141">
        <v>2022</v>
      </c>
      <c r="F44" s="141">
        <v>2022</v>
      </c>
      <c r="G44" s="141">
        <v>2024</v>
      </c>
      <c r="H44" s="141">
        <v>2024</v>
      </c>
      <c r="I44" s="63"/>
      <c r="J44" s="63"/>
      <c r="K44" s="35"/>
      <c r="L44" s="35"/>
    </row>
    <row r="45" spans="1:12" ht="78.75" x14ac:dyDescent="0.25">
      <c r="A45" s="34" t="s">
        <v>125</v>
      </c>
      <c r="B45" s="39" t="s">
        <v>126</v>
      </c>
      <c r="C45" s="37" t="s">
        <v>335</v>
      </c>
      <c r="D45" s="37" t="s">
        <v>335</v>
      </c>
      <c r="E45" s="37" t="s">
        <v>335</v>
      </c>
      <c r="F45" s="37" t="s">
        <v>335</v>
      </c>
      <c r="G45" s="37" t="s">
        <v>335</v>
      </c>
      <c r="H45" s="37" t="s">
        <v>335</v>
      </c>
      <c r="I45" s="37" t="s">
        <v>335</v>
      </c>
      <c r="J45" s="37" t="s">
        <v>335</v>
      </c>
      <c r="K45" s="40"/>
      <c r="L45" s="40"/>
    </row>
    <row r="46" spans="1:12" ht="157.5" x14ac:dyDescent="0.25">
      <c r="A46" s="34" t="s">
        <v>127</v>
      </c>
      <c r="B46" s="39" t="s">
        <v>128</v>
      </c>
      <c r="C46" s="37" t="s">
        <v>335</v>
      </c>
      <c r="D46" s="37" t="s">
        <v>335</v>
      </c>
      <c r="E46" s="37" t="s">
        <v>335</v>
      </c>
      <c r="F46" s="37" t="s">
        <v>335</v>
      </c>
      <c r="G46" s="37" t="s">
        <v>335</v>
      </c>
      <c r="H46" s="37" t="s">
        <v>335</v>
      </c>
      <c r="I46" s="37" t="s">
        <v>335</v>
      </c>
      <c r="J46" s="37" t="s">
        <v>335</v>
      </c>
      <c r="K46" s="40"/>
      <c r="L46" s="40"/>
    </row>
    <row r="47" spans="1:12" ht="24" customHeight="1" x14ac:dyDescent="0.25">
      <c r="A47" s="34" t="s">
        <v>129</v>
      </c>
      <c r="B47" s="39" t="s">
        <v>130</v>
      </c>
      <c r="C47" s="141">
        <v>2022</v>
      </c>
      <c r="D47" s="141">
        <v>2026</v>
      </c>
      <c r="E47" s="141">
        <v>2022</v>
      </c>
      <c r="F47" s="141">
        <v>2022</v>
      </c>
      <c r="G47" s="141">
        <v>2024</v>
      </c>
      <c r="H47" s="141">
        <v>2024</v>
      </c>
      <c r="I47" s="63"/>
      <c r="J47" s="63"/>
      <c r="K47" s="35"/>
      <c r="L47" s="35"/>
    </row>
    <row r="48" spans="1:12" ht="15.75" x14ac:dyDescent="0.25">
      <c r="A48" s="34" t="s">
        <v>131</v>
      </c>
      <c r="B48" s="36" t="s">
        <v>132</v>
      </c>
      <c r="C48" s="141">
        <v>2022</v>
      </c>
      <c r="D48" s="141">
        <v>2026</v>
      </c>
      <c r="E48" s="141">
        <v>2022</v>
      </c>
      <c r="F48" s="141">
        <v>2022</v>
      </c>
      <c r="G48" s="141">
        <v>2024</v>
      </c>
      <c r="H48" s="141">
        <v>2024</v>
      </c>
      <c r="I48" s="63"/>
      <c r="J48" s="63"/>
      <c r="K48" s="35"/>
      <c r="L48" s="35"/>
    </row>
    <row r="49" spans="1:12" ht="35.25" customHeight="1" x14ac:dyDescent="0.25">
      <c r="A49" s="34">
        <v>4</v>
      </c>
      <c r="B49" s="39" t="s">
        <v>133</v>
      </c>
      <c r="C49" s="37" t="s">
        <v>335</v>
      </c>
      <c r="D49" s="37" t="s">
        <v>335</v>
      </c>
      <c r="E49" s="37" t="s">
        <v>335</v>
      </c>
      <c r="F49" s="37" t="s">
        <v>335</v>
      </c>
      <c r="G49" s="37" t="s">
        <v>335</v>
      </c>
      <c r="H49" s="37" t="s">
        <v>335</v>
      </c>
      <c r="I49" s="37" t="s">
        <v>335</v>
      </c>
      <c r="J49" s="37" t="s">
        <v>335</v>
      </c>
      <c r="K49" s="35"/>
      <c r="L49" s="35"/>
    </row>
    <row r="50" spans="1:12" ht="78.75" x14ac:dyDescent="0.25">
      <c r="A50" s="34" t="s">
        <v>134</v>
      </c>
      <c r="B50" s="39" t="s">
        <v>135</v>
      </c>
      <c r="C50" s="37" t="s">
        <v>335</v>
      </c>
      <c r="D50" s="37" t="s">
        <v>335</v>
      </c>
      <c r="E50" s="37" t="s">
        <v>335</v>
      </c>
      <c r="F50" s="37" t="s">
        <v>335</v>
      </c>
      <c r="G50" s="37" t="s">
        <v>335</v>
      </c>
      <c r="H50" s="37" t="s">
        <v>335</v>
      </c>
      <c r="I50" s="37" t="s">
        <v>335</v>
      </c>
      <c r="J50" s="37" t="s">
        <v>335</v>
      </c>
      <c r="K50" s="35"/>
      <c r="L50" s="35"/>
    </row>
    <row r="51" spans="1:12" ht="63" x14ac:dyDescent="0.25">
      <c r="A51" s="34" t="s">
        <v>136</v>
      </c>
      <c r="B51" s="39" t="s">
        <v>137</v>
      </c>
      <c r="C51" s="37" t="s">
        <v>335</v>
      </c>
      <c r="D51" s="37" t="s">
        <v>335</v>
      </c>
      <c r="E51" s="37" t="s">
        <v>335</v>
      </c>
      <c r="F51" s="37" t="s">
        <v>335</v>
      </c>
      <c r="G51" s="37" t="s">
        <v>335</v>
      </c>
      <c r="H51" s="37" t="s">
        <v>335</v>
      </c>
      <c r="I51" s="37" t="s">
        <v>335</v>
      </c>
      <c r="J51" s="37" t="s">
        <v>335</v>
      </c>
      <c r="K51" s="40"/>
      <c r="L51" s="40"/>
    </row>
    <row r="52" spans="1:12" ht="63" x14ac:dyDescent="0.25">
      <c r="A52" s="34" t="s">
        <v>138</v>
      </c>
      <c r="B52" s="39" t="s">
        <v>139</v>
      </c>
      <c r="C52" s="37" t="s">
        <v>335</v>
      </c>
      <c r="D52" s="37" t="s">
        <v>335</v>
      </c>
      <c r="E52" s="37" t="s">
        <v>335</v>
      </c>
      <c r="F52" s="37" t="s">
        <v>335</v>
      </c>
      <c r="G52" s="37" t="s">
        <v>335</v>
      </c>
      <c r="H52" s="37" t="s">
        <v>335</v>
      </c>
      <c r="I52" s="37" t="s">
        <v>335</v>
      </c>
      <c r="J52" s="37" t="s">
        <v>335</v>
      </c>
      <c r="K52" s="40"/>
      <c r="L52" s="40"/>
    </row>
    <row r="53" spans="1:12" ht="31.5" x14ac:dyDescent="0.25">
      <c r="A53" s="34" t="s">
        <v>140</v>
      </c>
      <c r="B53" s="41" t="s">
        <v>141</v>
      </c>
      <c r="C53" s="141">
        <v>2022</v>
      </c>
      <c r="D53" s="141">
        <v>2026</v>
      </c>
      <c r="E53" s="141">
        <v>2022</v>
      </c>
      <c r="F53" s="141">
        <v>2022</v>
      </c>
      <c r="G53" s="141">
        <v>2024</v>
      </c>
      <c r="H53" s="141">
        <v>2024</v>
      </c>
      <c r="I53" s="63"/>
      <c r="J53" s="63"/>
      <c r="K53" s="35"/>
      <c r="L53" s="35"/>
    </row>
    <row r="54" spans="1:12" ht="31.5" x14ac:dyDescent="0.25">
      <c r="A54" s="34" t="s">
        <v>142</v>
      </c>
      <c r="B54" s="39" t="s">
        <v>143</v>
      </c>
      <c r="C54" s="37" t="s">
        <v>335</v>
      </c>
      <c r="D54" s="37" t="s">
        <v>335</v>
      </c>
      <c r="E54" s="37" t="s">
        <v>335</v>
      </c>
      <c r="F54" s="37" t="s">
        <v>335</v>
      </c>
      <c r="G54" s="37" t="s">
        <v>335</v>
      </c>
      <c r="H54" s="37" t="s">
        <v>335</v>
      </c>
      <c r="I54" s="37" t="s">
        <v>335</v>
      </c>
      <c r="J54" s="37" t="s">
        <v>335</v>
      </c>
      <c r="K54" s="40"/>
      <c r="L54" s="40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0" zoomScale="75" zoomScaleNormal="70" zoomScalePageLayoutView="75" workbookViewId="0">
      <selection activeCell="S58" sqref="S58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6" width="13.85546875" customWidth="1"/>
    <col min="7" max="7" width="10.28515625" customWidth="1"/>
    <col min="8" max="13" width="9" customWidth="1"/>
    <col min="14" max="14" width="9" style="85" customWidth="1"/>
    <col min="15" max="15" width="9" style="86" customWidth="1"/>
    <col min="16" max="27" width="9" customWidth="1"/>
    <col min="28" max="28" width="11.42578125" customWidth="1"/>
    <col min="29" max="29" width="17.140625" customWidth="1"/>
    <col min="30" max="1025" width="8.5703125"/>
  </cols>
  <sheetData>
    <row r="1" spans="1:29" ht="18.75" x14ac:dyDescent="0.25">
      <c r="A1" s="42"/>
      <c r="B1" s="42"/>
      <c r="C1" s="42"/>
      <c r="D1" s="42"/>
      <c r="E1" s="42"/>
      <c r="F1" s="42"/>
      <c r="G1" s="61"/>
      <c r="H1" s="61"/>
      <c r="I1" s="61"/>
      <c r="J1" s="61"/>
      <c r="K1" s="61"/>
      <c r="L1" s="42"/>
      <c r="M1" s="42"/>
      <c r="N1" s="96"/>
      <c r="O1" s="97"/>
      <c r="P1" s="61"/>
      <c r="Q1" s="61"/>
      <c r="R1" s="61"/>
      <c r="S1" s="61"/>
      <c r="T1" s="61"/>
      <c r="U1" s="61"/>
      <c r="V1" s="61"/>
      <c r="W1" s="61"/>
      <c r="X1" s="61"/>
      <c r="Y1" s="3" t="s">
        <v>0</v>
      </c>
      <c r="Z1" s="61"/>
      <c r="AA1" s="61"/>
      <c r="AB1" s="61"/>
      <c r="AC1" s="61"/>
    </row>
    <row r="2" spans="1:29" ht="18.75" x14ac:dyDescent="0.3">
      <c r="A2" s="42"/>
      <c r="B2" s="42"/>
      <c r="C2" s="42"/>
      <c r="D2" s="42"/>
      <c r="E2" s="42"/>
      <c r="F2" s="42"/>
      <c r="G2" s="61"/>
      <c r="H2" s="61"/>
      <c r="I2" s="61"/>
      <c r="J2" s="61"/>
      <c r="K2" s="61"/>
      <c r="L2" s="42"/>
      <c r="M2" s="42"/>
      <c r="N2" s="96"/>
      <c r="O2" s="97"/>
      <c r="P2" s="61"/>
      <c r="Q2" s="61"/>
      <c r="R2" s="61"/>
      <c r="S2" s="61"/>
      <c r="T2" s="61"/>
      <c r="U2" s="61"/>
      <c r="V2" s="61"/>
      <c r="W2" s="61"/>
      <c r="X2" s="61"/>
      <c r="Y2" s="4" t="s">
        <v>1</v>
      </c>
      <c r="Z2" s="61"/>
      <c r="AA2" s="61"/>
      <c r="AB2" s="61"/>
      <c r="AC2" s="61"/>
    </row>
    <row r="3" spans="1:29" ht="18.75" x14ac:dyDescent="0.3">
      <c r="A3" s="42"/>
      <c r="B3" s="42"/>
      <c r="C3" s="42"/>
      <c r="D3" s="42"/>
      <c r="E3" s="42"/>
      <c r="F3" s="42"/>
      <c r="G3" s="61"/>
      <c r="H3" s="61"/>
      <c r="I3" s="61"/>
      <c r="J3" s="61"/>
      <c r="K3" s="61"/>
      <c r="L3" s="42"/>
      <c r="M3" s="42"/>
      <c r="N3" s="96"/>
      <c r="O3" s="97"/>
      <c r="P3" s="61"/>
      <c r="Q3" s="61"/>
      <c r="R3" s="61"/>
      <c r="S3" s="61"/>
      <c r="T3" s="61"/>
      <c r="U3" s="61"/>
      <c r="V3" s="61"/>
      <c r="W3" s="61"/>
      <c r="X3" s="61"/>
      <c r="Y3" s="4" t="s">
        <v>2</v>
      </c>
      <c r="Z3" s="61"/>
      <c r="AA3" s="61"/>
      <c r="AB3" s="61"/>
      <c r="AC3" s="61"/>
    </row>
    <row r="4" spans="1:29" ht="18.75" customHeight="1" x14ac:dyDescent="0.25">
      <c r="A4" s="61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43"/>
      <c r="O4" s="144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61"/>
      <c r="AA4" s="61"/>
      <c r="AB4" s="61"/>
      <c r="AC4" s="61"/>
    </row>
    <row r="5" spans="1:29" ht="18.75" x14ac:dyDescent="0.3">
      <c r="A5" s="42"/>
      <c r="B5" s="42"/>
      <c r="C5" s="42"/>
      <c r="D5" s="42"/>
      <c r="E5" s="42"/>
      <c r="F5" s="171" t="str">
        <f>'1. паспорт местоположение'!B5</f>
        <v>Год раскрытия информации: 2024 год</v>
      </c>
      <c r="G5" s="171"/>
      <c r="H5" s="171"/>
      <c r="I5" s="171"/>
      <c r="J5" s="171"/>
      <c r="K5" s="171"/>
      <c r="L5" s="171"/>
      <c r="M5" s="171"/>
      <c r="N5" s="171"/>
      <c r="O5" s="97"/>
      <c r="P5" s="61"/>
      <c r="Q5" s="61"/>
      <c r="R5" s="61"/>
      <c r="S5" s="61"/>
      <c r="T5" s="61"/>
      <c r="U5" s="61"/>
      <c r="V5" s="61"/>
      <c r="W5" s="61"/>
      <c r="X5" s="61"/>
      <c r="Y5" s="4"/>
      <c r="Z5" s="61"/>
      <c r="AA5" s="61"/>
      <c r="AB5" s="61"/>
      <c r="AC5" s="61"/>
    </row>
    <row r="6" spans="1:29" ht="18.75" x14ac:dyDescent="0.25">
      <c r="A6" s="163" t="s">
        <v>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61"/>
      <c r="AA6" s="61"/>
      <c r="AB6" s="61"/>
      <c r="AC6" s="61"/>
    </row>
    <row r="7" spans="1:29" ht="18.75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6"/>
      <c r="K7" s="146"/>
      <c r="L7" s="146"/>
      <c r="M7" s="146"/>
      <c r="N7" s="147"/>
      <c r="O7" s="148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61"/>
      <c r="AA7" s="61"/>
      <c r="AB7" s="61"/>
      <c r="AC7" s="61"/>
    </row>
    <row r="8" spans="1:29" ht="18.75" x14ac:dyDescent="0.25">
      <c r="A8" s="165" t="s">
        <v>4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61"/>
      <c r="AA8" s="61"/>
      <c r="AB8" s="61"/>
      <c r="AC8" s="61"/>
    </row>
    <row r="9" spans="1:29" ht="18.75" customHeight="1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61"/>
      <c r="AA9" s="61"/>
      <c r="AB9" s="61"/>
      <c r="AC9" s="61"/>
    </row>
    <row r="10" spans="1:29" ht="18.75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46"/>
      <c r="K10" s="146"/>
      <c r="L10" s="146"/>
      <c r="M10" s="146"/>
      <c r="N10" s="147"/>
      <c r="O10" s="148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61"/>
      <c r="AA10" s="61"/>
      <c r="AB10" s="61"/>
      <c r="AC10" s="61"/>
    </row>
    <row r="11" spans="1:29" ht="18.75" x14ac:dyDescent="0.25">
      <c r="A11" s="61"/>
      <c r="B11" s="43"/>
      <c r="C11" s="43"/>
      <c r="D11" s="43"/>
      <c r="E11" s="43"/>
      <c r="F11" s="43"/>
      <c r="G11" s="61"/>
      <c r="H11" s="61"/>
      <c r="I11" s="61"/>
      <c r="J11" s="43" t="str">
        <f>'1. паспорт местоположение'!C10</f>
        <v>L_UES_S5</v>
      </c>
      <c r="K11" s="43"/>
      <c r="L11" s="43"/>
      <c r="M11" s="43"/>
      <c r="N11" s="43"/>
      <c r="O11" s="43"/>
      <c r="P11" s="43"/>
      <c r="Q11" s="149"/>
      <c r="R11" s="150"/>
      <c r="S11" s="43"/>
      <c r="T11" s="43"/>
      <c r="U11" s="43"/>
      <c r="V11" s="43"/>
      <c r="W11" s="43"/>
      <c r="X11" s="43"/>
      <c r="Y11" s="43"/>
      <c r="Z11" s="61"/>
      <c r="AA11" s="61"/>
      <c r="AB11" s="61"/>
      <c r="AC11" s="61"/>
    </row>
    <row r="12" spans="1:29" ht="15.75" x14ac:dyDescent="0.25">
      <c r="A12" s="166" t="s">
        <v>6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61"/>
      <c r="AA12" s="61"/>
      <c r="AB12" s="61"/>
      <c r="AC12" s="61"/>
    </row>
    <row r="13" spans="1:29" ht="16.5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4"/>
      <c r="K13" s="44"/>
      <c r="L13" s="44"/>
      <c r="M13" s="44"/>
      <c r="N13" s="87"/>
      <c r="O13" s="88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61"/>
      <c r="AA13" s="61"/>
      <c r="AB13" s="61"/>
      <c r="AC13" s="61"/>
    </row>
    <row r="14" spans="1:29" ht="18.75" x14ac:dyDescent="0.25">
      <c r="A14" s="61"/>
      <c r="B14" s="136"/>
      <c r="C14" s="136"/>
      <c r="D14" s="136"/>
      <c r="E14" s="136"/>
      <c r="F14" s="165" t="str">
        <f>'1. паспорт местоположение'!B13</f>
        <v>Создание системы АСКУЭ монтаж УСПД</v>
      </c>
      <c r="G14" s="165"/>
      <c r="H14" s="165"/>
      <c r="I14" s="165"/>
      <c r="J14" s="165"/>
      <c r="K14" s="165"/>
      <c r="L14" s="165"/>
      <c r="M14" s="165"/>
      <c r="N14" s="165"/>
      <c r="O14" s="151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61"/>
      <c r="AA14" s="61"/>
      <c r="AB14" s="61"/>
      <c r="AC14" s="61"/>
    </row>
    <row r="15" spans="1:29" ht="15.75" customHeight="1" x14ac:dyDescent="0.25">
      <c r="A15" s="166" t="s">
        <v>7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61"/>
      <c r="AA15" s="61"/>
      <c r="AB15" s="61"/>
      <c r="AC15" s="61"/>
    </row>
    <row r="16" spans="1:29" ht="15.75" x14ac:dyDescent="0.25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61"/>
      <c r="AA16" s="61"/>
      <c r="AB16" s="61"/>
      <c r="AC16" s="61"/>
    </row>
    <row r="17" spans="1:32" ht="15.75" x14ac:dyDescent="0.25">
      <c r="A17" s="42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42"/>
      <c r="M17" s="42"/>
      <c r="N17" s="89"/>
      <c r="O17" s="90"/>
      <c r="P17" s="42"/>
      <c r="Q17" s="42"/>
      <c r="R17" s="42"/>
      <c r="S17" s="42"/>
      <c r="T17" s="42"/>
      <c r="U17" s="42"/>
      <c r="V17" s="42"/>
      <c r="W17" s="42"/>
      <c r="X17" s="42"/>
      <c r="Y17" s="61"/>
      <c r="Z17" s="61"/>
      <c r="AA17" s="61"/>
      <c r="AB17" s="61"/>
      <c r="AC17" s="61"/>
    </row>
    <row r="18" spans="1:32" ht="15.75" x14ac:dyDescent="0.25">
      <c r="A18" s="172" t="s">
        <v>144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61"/>
      <c r="AA18" s="61"/>
      <c r="AB18" s="61"/>
      <c r="AC18" s="61"/>
    </row>
    <row r="19" spans="1:32" ht="15.75" x14ac:dyDescent="0.25">
      <c r="A19" s="42"/>
      <c r="B19" s="42"/>
      <c r="C19" s="42"/>
      <c r="D19" s="42"/>
      <c r="E19" s="42"/>
      <c r="F19" s="42"/>
      <c r="G19" s="61"/>
      <c r="H19" s="61"/>
      <c r="I19" s="61"/>
      <c r="J19" s="61"/>
      <c r="K19" s="61"/>
      <c r="L19" s="42"/>
      <c r="M19" s="42"/>
      <c r="N19" s="89"/>
      <c r="O19" s="90"/>
      <c r="P19" s="42"/>
      <c r="Q19" s="42"/>
      <c r="R19" s="42"/>
      <c r="S19" s="42"/>
      <c r="T19" s="42"/>
      <c r="U19" s="42"/>
      <c r="V19" s="42"/>
      <c r="W19" s="42"/>
      <c r="X19" s="42"/>
      <c r="Y19" s="61"/>
      <c r="Z19" s="61"/>
      <c r="AA19" s="61"/>
      <c r="AB19" s="61"/>
      <c r="AC19" s="61"/>
    </row>
    <row r="20" spans="1:32" ht="15.75" x14ac:dyDescent="0.25">
      <c r="A20" s="168" t="s">
        <v>145</v>
      </c>
      <c r="B20" s="168" t="s">
        <v>146</v>
      </c>
      <c r="C20" s="168" t="s">
        <v>147</v>
      </c>
      <c r="D20" s="168"/>
      <c r="E20" s="169" t="s">
        <v>148</v>
      </c>
      <c r="F20" s="169"/>
      <c r="G20" s="168" t="s">
        <v>149</v>
      </c>
      <c r="H20" s="173" t="s">
        <v>324</v>
      </c>
      <c r="I20" s="173"/>
      <c r="J20" s="173"/>
      <c r="K20" s="173"/>
      <c r="L20" s="173" t="s">
        <v>325</v>
      </c>
      <c r="M20" s="173"/>
      <c r="N20" s="173"/>
      <c r="O20" s="173"/>
      <c r="P20" s="173" t="s">
        <v>326</v>
      </c>
      <c r="Q20" s="173"/>
      <c r="R20" s="173"/>
      <c r="S20" s="173"/>
      <c r="T20" s="173" t="s">
        <v>327</v>
      </c>
      <c r="U20" s="173"/>
      <c r="V20" s="173"/>
      <c r="W20" s="173"/>
      <c r="X20" s="173" t="s">
        <v>328</v>
      </c>
      <c r="Y20" s="173"/>
      <c r="Z20" s="173"/>
      <c r="AA20" s="173"/>
      <c r="AB20" s="174" t="s">
        <v>150</v>
      </c>
      <c r="AC20" s="174"/>
      <c r="AD20" s="5"/>
      <c r="AE20" s="5"/>
      <c r="AF20" s="5"/>
    </row>
    <row r="21" spans="1:32" ht="65.25" customHeight="1" x14ac:dyDescent="0.25">
      <c r="A21" s="168"/>
      <c r="B21" s="168"/>
      <c r="C21" s="168"/>
      <c r="D21" s="168"/>
      <c r="E21" s="169"/>
      <c r="F21" s="169"/>
      <c r="G21" s="168"/>
      <c r="H21" s="168" t="s">
        <v>85</v>
      </c>
      <c r="I21" s="168"/>
      <c r="J21" s="168" t="s">
        <v>309</v>
      </c>
      <c r="K21" s="168"/>
      <c r="L21" s="168" t="s">
        <v>85</v>
      </c>
      <c r="M21" s="168"/>
      <c r="N21" s="175" t="s">
        <v>340</v>
      </c>
      <c r="O21" s="175"/>
      <c r="P21" s="168" t="s">
        <v>85</v>
      </c>
      <c r="Q21" s="168"/>
      <c r="R21" s="168" t="s">
        <v>151</v>
      </c>
      <c r="S21" s="168"/>
      <c r="T21" s="168" t="s">
        <v>85</v>
      </c>
      <c r="U21" s="168"/>
      <c r="V21" s="168" t="s">
        <v>151</v>
      </c>
      <c r="W21" s="168"/>
      <c r="X21" s="168" t="s">
        <v>85</v>
      </c>
      <c r="Y21" s="168"/>
      <c r="Z21" s="168" t="s">
        <v>151</v>
      </c>
      <c r="AA21" s="168"/>
      <c r="AB21" s="174"/>
      <c r="AC21" s="174"/>
    </row>
    <row r="22" spans="1:32" ht="68.25" x14ac:dyDescent="0.25">
      <c r="A22" s="168"/>
      <c r="B22" s="168"/>
      <c r="C22" s="45" t="s">
        <v>85</v>
      </c>
      <c r="D22" s="45" t="s">
        <v>340</v>
      </c>
      <c r="E22" s="45" t="s">
        <v>152</v>
      </c>
      <c r="F22" s="45" t="s">
        <v>153</v>
      </c>
      <c r="G22" s="168"/>
      <c r="H22" s="152" t="s">
        <v>154</v>
      </c>
      <c r="I22" s="152" t="s">
        <v>155</v>
      </c>
      <c r="J22" s="152" t="s">
        <v>154</v>
      </c>
      <c r="K22" s="152" t="s">
        <v>155</v>
      </c>
      <c r="L22" s="152" t="s">
        <v>154</v>
      </c>
      <c r="M22" s="152" t="s">
        <v>155</v>
      </c>
      <c r="N22" s="153" t="s">
        <v>154</v>
      </c>
      <c r="O22" s="154" t="s">
        <v>155</v>
      </c>
      <c r="P22" s="152" t="s">
        <v>154</v>
      </c>
      <c r="Q22" s="152" t="s">
        <v>155</v>
      </c>
      <c r="R22" s="152" t="s">
        <v>154</v>
      </c>
      <c r="S22" s="152" t="s">
        <v>155</v>
      </c>
      <c r="T22" s="152" t="s">
        <v>154</v>
      </c>
      <c r="U22" s="152" t="s">
        <v>155</v>
      </c>
      <c r="V22" s="152" t="s">
        <v>154</v>
      </c>
      <c r="W22" s="152" t="s">
        <v>155</v>
      </c>
      <c r="X22" s="152" t="s">
        <v>154</v>
      </c>
      <c r="Y22" s="152" t="s">
        <v>155</v>
      </c>
      <c r="Z22" s="152" t="s">
        <v>154</v>
      </c>
      <c r="AA22" s="152" t="s">
        <v>155</v>
      </c>
      <c r="AB22" s="45" t="s">
        <v>156</v>
      </c>
      <c r="AC22" s="45" t="s">
        <v>151</v>
      </c>
    </row>
    <row r="23" spans="1:32" ht="19.5" customHeight="1" x14ac:dyDescent="0.25">
      <c r="A23" s="37">
        <v>1</v>
      </c>
      <c r="B23" s="37">
        <v>2</v>
      </c>
      <c r="C23" s="37">
        <v>3</v>
      </c>
      <c r="D23" s="37">
        <v>4</v>
      </c>
      <c r="E23" s="37">
        <v>5</v>
      </c>
      <c r="F23" s="37">
        <v>6</v>
      </c>
      <c r="G23" s="37">
        <v>7</v>
      </c>
      <c r="H23" s="37">
        <v>8</v>
      </c>
      <c r="I23" s="37">
        <v>9</v>
      </c>
      <c r="J23" s="37">
        <v>10</v>
      </c>
      <c r="K23" s="37">
        <v>11</v>
      </c>
      <c r="L23" s="37">
        <v>12</v>
      </c>
      <c r="M23" s="37">
        <v>13</v>
      </c>
      <c r="N23" s="91">
        <v>14</v>
      </c>
      <c r="O23" s="155">
        <v>15</v>
      </c>
      <c r="P23" s="37">
        <v>16</v>
      </c>
      <c r="Q23" s="37">
        <v>17</v>
      </c>
      <c r="R23" s="37">
        <v>18</v>
      </c>
      <c r="S23" s="37">
        <v>19</v>
      </c>
      <c r="T23" s="37">
        <v>20</v>
      </c>
      <c r="U23" s="37">
        <v>21</v>
      </c>
      <c r="V23" s="37">
        <v>22</v>
      </c>
      <c r="W23" s="37">
        <v>23</v>
      </c>
      <c r="X23" s="37">
        <v>24</v>
      </c>
      <c r="Y23" s="37">
        <v>25</v>
      </c>
      <c r="Z23" s="37">
        <v>26</v>
      </c>
      <c r="AA23" s="37">
        <v>27</v>
      </c>
      <c r="AB23" s="37">
        <v>28</v>
      </c>
      <c r="AC23" s="37">
        <v>29</v>
      </c>
    </row>
    <row r="24" spans="1:32" s="62" customFormat="1" ht="47.25" customHeight="1" x14ac:dyDescent="0.25">
      <c r="A24" s="46">
        <v>1</v>
      </c>
      <c r="B24" s="47" t="s">
        <v>157</v>
      </c>
      <c r="C24" s="64">
        <f>H24+L24+P24+T24+X24</f>
        <v>22.936500000000002</v>
      </c>
      <c r="D24" s="64">
        <f>J24+N24+R24+V24+Z24</f>
        <v>8.91</v>
      </c>
      <c r="E24" s="50"/>
      <c r="F24" s="50"/>
      <c r="G24" s="50"/>
      <c r="H24" s="64">
        <v>0.89</v>
      </c>
      <c r="I24" s="37"/>
      <c r="J24" s="156">
        <v>0.89</v>
      </c>
      <c r="K24" s="50" t="s">
        <v>353</v>
      </c>
      <c r="L24" s="64">
        <v>2.0870000000000002</v>
      </c>
      <c r="M24" s="64">
        <v>4</v>
      </c>
      <c r="N24" s="91">
        <v>4.3360000000000003</v>
      </c>
      <c r="O24" s="91">
        <v>4</v>
      </c>
      <c r="P24" s="64">
        <v>6.7750000000000004</v>
      </c>
      <c r="Q24" s="64"/>
      <c r="R24" s="64">
        <v>3.6840000000000002</v>
      </c>
      <c r="S24" s="64">
        <v>4</v>
      </c>
      <c r="T24" s="64">
        <v>6.7750000000000004</v>
      </c>
      <c r="U24" s="64"/>
      <c r="V24" s="64"/>
      <c r="W24" s="64"/>
      <c r="X24" s="64">
        <v>6.4095000000000004</v>
      </c>
      <c r="Y24" s="64"/>
      <c r="Z24" s="64"/>
      <c r="AA24" s="64"/>
      <c r="AB24" s="64">
        <f>C24</f>
        <v>22.936500000000002</v>
      </c>
      <c r="AC24" s="64">
        <f>D24</f>
        <v>8.91</v>
      </c>
    </row>
    <row r="25" spans="1:32" ht="24" customHeight="1" x14ac:dyDescent="0.25">
      <c r="A25" s="46" t="s">
        <v>158</v>
      </c>
      <c r="B25" s="47" t="s">
        <v>159</v>
      </c>
      <c r="C25" s="64">
        <f t="shared" ref="C25:C64" si="0">H25+L25+P25+T25+X25</f>
        <v>0</v>
      </c>
      <c r="D25" s="64">
        <f t="shared" ref="D25:D64" si="1">J25+N25+R25+V25+Z25</f>
        <v>0</v>
      </c>
      <c r="E25" s="50"/>
      <c r="F25" s="50"/>
      <c r="G25" s="50"/>
      <c r="H25" s="50"/>
      <c r="I25" s="50"/>
      <c r="J25" s="50"/>
      <c r="K25" s="50"/>
      <c r="L25" s="50"/>
      <c r="M25" s="50"/>
      <c r="N25" s="91"/>
      <c r="O25" s="92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64">
        <f t="shared" ref="AB25:AB57" si="2">C25</f>
        <v>0</v>
      </c>
      <c r="AC25" s="64">
        <f t="shared" ref="AC25:AC57" si="3">D25</f>
        <v>0</v>
      </c>
    </row>
    <row r="26" spans="1:32" ht="15.75" x14ac:dyDescent="0.25">
      <c r="A26" s="46" t="s">
        <v>160</v>
      </c>
      <c r="B26" s="47" t="s">
        <v>161</v>
      </c>
      <c r="C26" s="64">
        <f t="shared" si="0"/>
        <v>0</v>
      </c>
      <c r="D26" s="64">
        <f t="shared" si="1"/>
        <v>0</v>
      </c>
      <c r="E26" s="50"/>
      <c r="F26" s="50"/>
      <c r="G26" s="50"/>
      <c r="H26" s="50"/>
      <c r="I26" s="50"/>
      <c r="J26" s="50"/>
      <c r="K26" s="50"/>
      <c r="L26" s="50"/>
      <c r="M26" s="50"/>
      <c r="N26" s="91"/>
      <c r="O26" s="92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64">
        <f t="shared" si="2"/>
        <v>0</v>
      </c>
      <c r="AC26" s="64">
        <f t="shared" si="3"/>
        <v>0</v>
      </c>
    </row>
    <row r="27" spans="1:32" s="60" customFormat="1" ht="31.5" x14ac:dyDescent="0.25">
      <c r="A27" s="46" t="s">
        <v>162</v>
      </c>
      <c r="B27" s="47" t="s">
        <v>163</v>
      </c>
      <c r="C27" s="64">
        <f t="shared" si="0"/>
        <v>2.9770000000000003</v>
      </c>
      <c r="D27" s="64">
        <f t="shared" si="1"/>
        <v>8.91</v>
      </c>
      <c r="E27" s="50"/>
      <c r="F27" s="50"/>
      <c r="G27" s="50"/>
      <c r="H27" s="64">
        <v>0.89</v>
      </c>
      <c r="I27" s="50"/>
      <c r="J27" s="37">
        <v>0.89</v>
      </c>
      <c r="K27" s="50"/>
      <c r="L27" s="50">
        <v>2.0870000000000002</v>
      </c>
      <c r="M27" s="50">
        <v>4</v>
      </c>
      <c r="N27" s="91">
        <v>4.3360000000000003</v>
      </c>
      <c r="O27" s="92">
        <v>4</v>
      </c>
      <c r="P27" s="50"/>
      <c r="Q27" s="50"/>
      <c r="R27" s="50">
        <v>3.6840000000000002</v>
      </c>
      <c r="S27" s="50">
        <v>4</v>
      </c>
      <c r="T27" s="50"/>
      <c r="U27" s="50"/>
      <c r="V27" s="50"/>
      <c r="W27" s="50"/>
      <c r="X27" s="50"/>
      <c r="Y27" s="50"/>
      <c r="Z27" s="50"/>
      <c r="AA27" s="50"/>
      <c r="AB27" s="64">
        <f t="shared" si="2"/>
        <v>2.9770000000000003</v>
      </c>
      <c r="AC27" s="64">
        <f t="shared" si="3"/>
        <v>8.91</v>
      </c>
    </row>
    <row r="28" spans="1:32" ht="15.75" x14ac:dyDescent="0.25">
      <c r="A28" s="46" t="s">
        <v>164</v>
      </c>
      <c r="B28" s="47" t="s">
        <v>165</v>
      </c>
      <c r="C28" s="64">
        <f t="shared" si="0"/>
        <v>0</v>
      </c>
      <c r="D28" s="64">
        <f t="shared" si="1"/>
        <v>0</v>
      </c>
      <c r="E28" s="50"/>
      <c r="F28" s="50"/>
      <c r="G28" s="50"/>
      <c r="H28" s="50"/>
      <c r="I28" s="50"/>
      <c r="J28" s="50"/>
      <c r="K28" s="50"/>
      <c r="L28" s="50"/>
      <c r="M28" s="50"/>
      <c r="N28" s="91"/>
      <c r="O28" s="92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64">
        <f t="shared" si="2"/>
        <v>0</v>
      </c>
      <c r="AC28" s="64">
        <f t="shared" si="3"/>
        <v>0</v>
      </c>
    </row>
    <row r="29" spans="1:32" ht="15.75" x14ac:dyDescent="0.25">
      <c r="A29" s="46" t="s">
        <v>166</v>
      </c>
      <c r="B29" s="48" t="s">
        <v>167</v>
      </c>
      <c r="C29" s="64">
        <f t="shared" si="0"/>
        <v>0</v>
      </c>
      <c r="D29" s="64">
        <f t="shared" si="1"/>
        <v>0</v>
      </c>
      <c r="E29" s="50"/>
      <c r="F29" s="50"/>
      <c r="G29" s="50"/>
      <c r="H29" s="50"/>
      <c r="I29" s="50"/>
      <c r="J29" s="50"/>
      <c r="K29" s="50"/>
      <c r="L29" s="50"/>
      <c r="M29" s="50"/>
      <c r="N29" s="91"/>
      <c r="O29" s="92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64">
        <f t="shared" si="2"/>
        <v>0</v>
      </c>
      <c r="AC29" s="64">
        <f t="shared" si="3"/>
        <v>0</v>
      </c>
    </row>
    <row r="30" spans="1:32" s="60" customFormat="1" ht="47.25" x14ac:dyDescent="0.25">
      <c r="A30" s="46" t="s">
        <v>14</v>
      </c>
      <c r="B30" s="47" t="s">
        <v>168</v>
      </c>
      <c r="C30" s="64">
        <f t="shared" si="0"/>
        <v>18.983083333333333</v>
      </c>
      <c r="D30" s="64">
        <f t="shared" si="1"/>
        <v>7.4250000000000007</v>
      </c>
      <c r="E30" s="50"/>
      <c r="F30" s="50"/>
      <c r="G30" s="50"/>
      <c r="H30" s="64">
        <v>0.61099999999999999</v>
      </c>
      <c r="I30" s="64"/>
      <c r="J30" s="64">
        <v>0.74199999999999999</v>
      </c>
      <c r="K30" s="64"/>
      <c r="L30" s="64">
        <v>1.739166666666667</v>
      </c>
      <c r="M30" s="64">
        <v>4</v>
      </c>
      <c r="N30" s="91">
        <v>3.613</v>
      </c>
      <c r="O30" s="91">
        <v>4</v>
      </c>
      <c r="P30" s="64">
        <v>5.6458333333333339</v>
      </c>
      <c r="Q30" s="64"/>
      <c r="R30" s="64">
        <f>R31+R32+R33+R34</f>
        <v>3.0700000000000003</v>
      </c>
      <c r="S30" s="64">
        <v>4</v>
      </c>
      <c r="T30" s="64">
        <v>5.6458333333333339</v>
      </c>
      <c r="U30" s="64"/>
      <c r="V30" s="64"/>
      <c r="W30" s="64"/>
      <c r="X30" s="64">
        <v>5.3412500000000005</v>
      </c>
      <c r="Y30" s="64"/>
      <c r="Z30" s="64"/>
      <c r="AA30" s="64"/>
      <c r="AB30" s="64">
        <f t="shared" si="2"/>
        <v>18.983083333333333</v>
      </c>
      <c r="AC30" s="64">
        <f t="shared" si="3"/>
        <v>7.4250000000000007</v>
      </c>
    </row>
    <row r="31" spans="1:32" ht="15.75" x14ac:dyDescent="0.25">
      <c r="A31" s="46" t="s">
        <v>169</v>
      </c>
      <c r="B31" s="47" t="s">
        <v>170</v>
      </c>
      <c r="C31" s="64">
        <f t="shared" si="0"/>
        <v>0</v>
      </c>
      <c r="D31" s="64">
        <f t="shared" si="1"/>
        <v>0</v>
      </c>
      <c r="E31" s="50"/>
      <c r="F31" s="50"/>
      <c r="G31" s="50"/>
      <c r="H31" s="64"/>
      <c r="I31" s="50"/>
      <c r="J31" s="50"/>
      <c r="K31" s="50"/>
      <c r="L31" s="50"/>
      <c r="M31" s="50"/>
      <c r="N31" s="91"/>
      <c r="O31" s="92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64">
        <f t="shared" si="2"/>
        <v>0</v>
      </c>
      <c r="AC31" s="64">
        <f t="shared" si="3"/>
        <v>0</v>
      </c>
    </row>
    <row r="32" spans="1:32" ht="31.5" x14ac:dyDescent="0.25">
      <c r="A32" s="46" t="s">
        <v>171</v>
      </c>
      <c r="B32" s="47" t="s">
        <v>172</v>
      </c>
      <c r="C32" s="64">
        <f t="shared" si="0"/>
        <v>0.82000000000000006</v>
      </c>
      <c r="D32" s="64">
        <f t="shared" si="1"/>
        <v>1.7800000000000002</v>
      </c>
      <c r="E32" s="50"/>
      <c r="F32" s="50"/>
      <c r="G32" s="50"/>
      <c r="H32" s="64">
        <v>0.48</v>
      </c>
      <c r="I32" s="50"/>
      <c r="J32" s="64">
        <v>0.27900000000000003</v>
      </c>
      <c r="K32" s="50"/>
      <c r="L32" s="50">
        <v>0.34</v>
      </c>
      <c r="M32" s="50"/>
      <c r="N32" s="91">
        <v>0.95799999999999996</v>
      </c>
      <c r="O32" s="92"/>
      <c r="P32" s="50"/>
      <c r="Q32" s="50"/>
      <c r="R32" s="50">
        <v>0.54300000000000004</v>
      </c>
      <c r="S32" s="50"/>
      <c r="T32" s="50"/>
      <c r="U32" s="50"/>
      <c r="V32" s="50"/>
      <c r="W32" s="50"/>
      <c r="X32" s="50"/>
      <c r="Y32" s="50"/>
      <c r="Z32" s="50"/>
      <c r="AA32" s="50"/>
      <c r="AB32" s="64">
        <f t="shared" si="2"/>
        <v>0.82000000000000006</v>
      </c>
      <c r="AC32" s="64">
        <f t="shared" si="3"/>
        <v>1.7800000000000002</v>
      </c>
    </row>
    <row r="33" spans="1:29" ht="15.75" x14ac:dyDescent="0.25">
      <c r="A33" s="46" t="s">
        <v>173</v>
      </c>
      <c r="B33" s="47" t="s">
        <v>174</v>
      </c>
      <c r="C33" s="64">
        <f t="shared" si="0"/>
        <v>1.38</v>
      </c>
      <c r="D33" s="64">
        <f t="shared" si="1"/>
        <v>5.2810000000000006</v>
      </c>
      <c r="E33" s="50"/>
      <c r="F33" s="50"/>
      <c r="G33" s="50"/>
      <c r="H33" s="64"/>
      <c r="I33" s="50"/>
      <c r="J33" s="50">
        <v>0.30599999999999999</v>
      </c>
      <c r="K33" s="50"/>
      <c r="L33" s="50">
        <v>1.38</v>
      </c>
      <c r="M33" s="50"/>
      <c r="N33" s="91">
        <v>2.5369999999999999</v>
      </c>
      <c r="O33" s="92"/>
      <c r="P33" s="50"/>
      <c r="Q33" s="50"/>
      <c r="R33" s="50">
        <v>2.4380000000000002</v>
      </c>
      <c r="S33" s="50"/>
      <c r="T33" s="50"/>
      <c r="U33" s="50"/>
      <c r="V33" s="50"/>
      <c r="W33" s="50"/>
      <c r="X33" s="50"/>
      <c r="Y33" s="50"/>
      <c r="Z33" s="50"/>
      <c r="AA33" s="50"/>
      <c r="AB33" s="64">
        <f t="shared" si="2"/>
        <v>1.38</v>
      </c>
      <c r="AC33" s="64">
        <f t="shared" si="3"/>
        <v>5.2810000000000006</v>
      </c>
    </row>
    <row r="34" spans="1:29" ht="15.75" x14ac:dyDescent="0.25">
      <c r="A34" s="46" t="s">
        <v>175</v>
      </c>
      <c r="B34" s="47" t="s">
        <v>334</v>
      </c>
      <c r="C34" s="64">
        <f t="shared" si="0"/>
        <v>0.151</v>
      </c>
      <c r="D34" s="64">
        <f t="shared" si="1"/>
        <v>0.36399999999999999</v>
      </c>
      <c r="E34" s="50"/>
      <c r="F34" s="50"/>
      <c r="G34" s="50"/>
      <c r="H34" s="64">
        <v>0.13100000000000001</v>
      </c>
      <c r="I34" s="50"/>
      <c r="J34" s="64">
        <v>0.157</v>
      </c>
      <c r="K34" s="50"/>
      <c r="L34" s="50">
        <v>0.02</v>
      </c>
      <c r="M34" s="50"/>
      <c r="N34" s="91">
        <v>0.11799999999999999</v>
      </c>
      <c r="O34" s="92"/>
      <c r="P34" s="50"/>
      <c r="Q34" s="50"/>
      <c r="R34" s="50">
        <v>8.8999999999999996E-2</v>
      </c>
      <c r="S34" s="50"/>
      <c r="T34" s="50"/>
      <c r="U34" s="50"/>
      <c r="V34" s="50"/>
      <c r="W34" s="50"/>
      <c r="X34" s="50"/>
      <c r="Y34" s="50"/>
      <c r="Z34" s="50"/>
      <c r="AA34" s="50"/>
      <c r="AB34" s="64">
        <f t="shared" si="2"/>
        <v>0.151</v>
      </c>
      <c r="AC34" s="64">
        <f t="shared" si="3"/>
        <v>0.36399999999999999</v>
      </c>
    </row>
    <row r="35" spans="1:29" s="60" customFormat="1" ht="31.5" x14ac:dyDescent="0.25">
      <c r="A35" s="46" t="s">
        <v>17</v>
      </c>
      <c r="B35" s="47" t="s">
        <v>176</v>
      </c>
      <c r="C35" s="64">
        <f t="shared" si="0"/>
        <v>124</v>
      </c>
      <c r="D35" s="64">
        <f t="shared" si="1"/>
        <v>35</v>
      </c>
      <c r="E35" s="50"/>
      <c r="F35" s="50"/>
      <c r="G35" s="50"/>
      <c r="H35" s="50">
        <v>5</v>
      </c>
      <c r="I35" s="50"/>
      <c r="J35" s="50">
        <v>6</v>
      </c>
      <c r="K35" s="50"/>
      <c r="L35" s="50">
        <v>10</v>
      </c>
      <c r="M35" s="50">
        <v>4</v>
      </c>
      <c r="N35" s="91">
        <v>15</v>
      </c>
      <c r="O35" s="92">
        <v>4</v>
      </c>
      <c r="P35" s="50">
        <v>37</v>
      </c>
      <c r="Q35" s="50"/>
      <c r="R35" s="50">
        <v>14</v>
      </c>
      <c r="S35" s="50">
        <v>4</v>
      </c>
      <c r="T35" s="50">
        <v>37</v>
      </c>
      <c r="U35" s="50"/>
      <c r="V35" s="50"/>
      <c r="W35" s="50"/>
      <c r="X35" s="50">
        <v>35</v>
      </c>
      <c r="Y35" s="50"/>
      <c r="Z35" s="50"/>
      <c r="AA35" s="50"/>
      <c r="AB35" s="64">
        <f t="shared" si="2"/>
        <v>124</v>
      </c>
      <c r="AC35" s="64">
        <f t="shared" si="3"/>
        <v>35</v>
      </c>
    </row>
    <row r="36" spans="1:29" ht="31.5" x14ac:dyDescent="0.25">
      <c r="A36" s="46" t="s">
        <v>177</v>
      </c>
      <c r="B36" s="23" t="s">
        <v>178</v>
      </c>
      <c r="C36" s="64">
        <f t="shared" si="0"/>
        <v>0</v>
      </c>
      <c r="D36" s="64">
        <f t="shared" si="1"/>
        <v>0</v>
      </c>
      <c r="E36" s="50"/>
      <c r="F36" s="50"/>
      <c r="G36" s="50"/>
      <c r="H36" s="50"/>
      <c r="I36" s="50"/>
      <c r="J36" s="50"/>
      <c r="K36" s="50"/>
      <c r="L36" s="50"/>
      <c r="M36" s="50"/>
      <c r="N36" s="91"/>
      <c r="O36" s="92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64">
        <f t="shared" si="2"/>
        <v>0</v>
      </c>
      <c r="AC36" s="64">
        <f t="shared" si="3"/>
        <v>0</v>
      </c>
    </row>
    <row r="37" spans="1:29" ht="15.75" x14ac:dyDescent="0.25">
      <c r="A37" s="46" t="s">
        <v>179</v>
      </c>
      <c r="B37" s="23" t="s">
        <v>180</v>
      </c>
      <c r="C37" s="64">
        <f t="shared" si="0"/>
        <v>0</v>
      </c>
      <c r="D37" s="64">
        <f t="shared" si="1"/>
        <v>0</v>
      </c>
      <c r="E37" s="50"/>
      <c r="F37" s="50"/>
      <c r="G37" s="50"/>
      <c r="H37" s="50"/>
      <c r="I37" s="50"/>
      <c r="J37" s="50"/>
      <c r="K37" s="50"/>
      <c r="L37" s="50"/>
      <c r="M37" s="50"/>
      <c r="N37" s="91"/>
      <c r="O37" s="92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64">
        <f t="shared" si="2"/>
        <v>0</v>
      </c>
      <c r="AC37" s="64">
        <f t="shared" si="3"/>
        <v>0</v>
      </c>
    </row>
    <row r="38" spans="1:29" ht="15.75" x14ac:dyDescent="0.25">
      <c r="A38" s="46" t="s">
        <v>181</v>
      </c>
      <c r="B38" s="23" t="s">
        <v>182</v>
      </c>
      <c r="C38" s="64">
        <f t="shared" si="0"/>
        <v>0</v>
      </c>
      <c r="D38" s="64">
        <f t="shared" si="1"/>
        <v>0</v>
      </c>
      <c r="E38" s="50"/>
      <c r="F38" s="50"/>
      <c r="G38" s="50"/>
      <c r="H38" s="50"/>
      <c r="I38" s="50"/>
      <c r="J38" s="50"/>
      <c r="K38" s="50"/>
      <c r="L38" s="50"/>
      <c r="M38" s="50"/>
      <c r="N38" s="91"/>
      <c r="O38" s="92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64">
        <f t="shared" si="2"/>
        <v>0</v>
      </c>
      <c r="AC38" s="64">
        <f t="shared" si="3"/>
        <v>0</v>
      </c>
    </row>
    <row r="39" spans="1:29" ht="31.5" x14ac:dyDescent="0.25">
      <c r="A39" s="46" t="s">
        <v>183</v>
      </c>
      <c r="B39" s="47" t="s">
        <v>184</v>
      </c>
      <c r="C39" s="64">
        <f t="shared" si="0"/>
        <v>0</v>
      </c>
      <c r="D39" s="64">
        <f t="shared" si="1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91"/>
      <c r="O39" s="92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64">
        <f t="shared" si="2"/>
        <v>0</v>
      </c>
      <c r="AC39" s="64">
        <f t="shared" si="3"/>
        <v>0</v>
      </c>
    </row>
    <row r="40" spans="1:29" ht="31.5" x14ac:dyDescent="0.25">
      <c r="A40" s="46" t="s">
        <v>185</v>
      </c>
      <c r="B40" s="47" t="s">
        <v>186</v>
      </c>
      <c r="C40" s="64">
        <f t="shared" si="0"/>
        <v>0</v>
      </c>
      <c r="D40" s="64">
        <f t="shared" si="1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91"/>
      <c r="O40" s="92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64">
        <f t="shared" si="2"/>
        <v>0</v>
      </c>
      <c r="AC40" s="64">
        <f t="shared" si="3"/>
        <v>0</v>
      </c>
    </row>
    <row r="41" spans="1:29" ht="15.75" x14ac:dyDescent="0.25">
      <c r="A41" s="46" t="s">
        <v>187</v>
      </c>
      <c r="B41" s="47" t="s">
        <v>188</v>
      </c>
      <c r="C41" s="64">
        <f t="shared" si="0"/>
        <v>0</v>
      </c>
      <c r="D41" s="64">
        <f t="shared" si="1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91"/>
      <c r="O41" s="92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64">
        <f t="shared" si="2"/>
        <v>0</v>
      </c>
      <c r="AC41" s="64">
        <f t="shared" si="3"/>
        <v>0</v>
      </c>
    </row>
    <row r="42" spans="1:29" s="60" customFormat="1" ht="15.75" x14ac:dyDescent="0.25">
      <c r="A42" s="46" t="s">
        <v>189</v>
      </c>
      <c r="B42" s="61" t="s">
        <v>329</v>
      </c>
      <c r="C42" s="64">
        <f t="shared" si="0"/>
        <v>0</v>
      </c>
      <c r="D42" s="64">
        <f t="shared" si="1"/>
        <v>0</v>
      </c>
      <c r="E42" s="50"/>
      <c r="F42" s="50"/>
      <c r="G42" s="50"/>
      <c r="H42" s="59"/>
      <c r="I42" s="50"/>
      <c r="J42" s="50"/>
      <c r="K42" s="50"/>
      <c r="L42" s="50"/>
      <c r="M42" s="50"/>
      <c r="N42" s="91"/>
      <c r="O42" s="92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64">
        <f t="shared" si="2"/>
        <v>0</v>
      </c>
      <c r="AC42" s="64">
        <f t="shared" si="3"/>
        <v>0</v>
      </c>
    </row>
    <row r="43" spans="1:29" s="60" customFormat="1" ht="15.75" x14ac:dyDescent="0.25">
      <c r="A43" s="46" t="s">
        <v>20</v>
      </c>
      <c r="B43" s="47" t="s">
        <v>190</v>
      </c>
      <c r="C43" s="64">
        <f t="shared" si="0"/>
        <v>124</v>
      </c>
      <c r="D43" s="64">
        <f t="shared" si="1"/>
        <v>35</v>
      </c>
      <c r="E43" s="50"/>
      <c r="F43" s="50"/>
      <c r="G43" s="50"/>
      <c r="H43" s="50">
        <v>5</v>
      </c>
      <c r="I43" s="50"/>
      <c r="J43" s="50">
        <v>6</v>
      </c>
      <c r="K43" s="50"/>
      <c r="L43" s="50">
        <v>10</v>
      </c>
      <c r="M43" s="50">
        <v>4</v>
      </c>
      <c r="N43" s="91">
        <v>15</v>
      </c>
      <c r="O43" s="92">
        <v>4</v>
      </c>
      <c r="P43" s="50">
        <v>37</v>
      </c>
      <c r="Q43" s="50"/>
      <c r="R43" s="50">
        <v>14</v>
      </c>
      <c r="S43" s="50">
        <v>4</v>
      </c>
      <c r="T43" s="50">
        <v>37</v>
      </c>
      <c r="U43" s="50"/>
      <c r="V43" s="50"/>
      <c r="W43" s="50"/>
      <c r="X43" s="50">
        <v>35</v>
      </c>
      <c r="Y43" s="50"/>
      <c r="Z43" s="50"/>
      <c r="AA43" s="50"/>
      <c r="AB43" s="64">
        <f t="shared" si="2"/>
        <v>124</v>
      </c>
      <c r="AC43" s="64">
        <f t="shared" si="3"/>
        <v>35</v>
      </c>
    </row>
    <row r="44" spans="1:29" ht="15.75" x14ac:dyDescent="0.25">
      <c r="A44" s="46" t="s">
        <v>191</v>
      </c>
      <c r="B44" s="47" t="s">
        <v>192</v>
      </c>
      <c r="C44" s="64">
        <f t="shared" si="0"/>
        <v>0</v>
      </c>
      <c r="D44" s="64">
        <f t="shared" si="1"/>
        <v>0</v>
      </c>
      <c r="E44" s="50"/>
      <c r="F44" s="50"/>
      <c r="G44" s="50"/>
      <c r="H44" s="50"/>
      <c r="I44" s="50"/>
      <c r="J44" s="50"/>
      <c r="K44" s="50"/>
      <c r="L44" s="50"/>
      <c r="M44" s="50"/>
      <c r="N44" s="91"/>
      <c r="O44" s="92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64">
        <f t="shared" si="2"/>
        <v>0</v>
      </c>
      <c r="AC44" s="64">
        <f t="shared" si="3"/>
        <v>0</v>
      </c>
    </row>
    <row r="45" spans="1:29" ht="15.75" x14ac:dyDescent="0.25">
      <c r="A45" s="46" t="s">
        <v>193</v>
      </c>
      <c r="B45" s="47" t="s">
        <v>180</v>
      </c>
      <c r="C45" s="64">
        <f t="shared" si="0"/>
        <v>0</v>
      </c>
      <c r="D45" s="64">
        <f t="shared" si="1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91"/>
      <c r="O45" s="92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64">
        <f t="shared" si="2"/>
        <v>0</v>
      </c>
      <c r="AC45" s="64">
        <f t="shared" si="3"/>
        <v>0</v>
      </c>
    </row>
    <row r="46" spans="1:29" ht="15.75" x14ac:dyDescent="0.25">
      <c r="A46" s="46" t="s">
        <v>194</v>
      </c>
      <c r="B46" s="47" t="s">
        <v>182</v>
      </c>
      <c r="C46" s="64">
        <f t="shared" si="0"/>
        <v>0</v>
      </c>
      <c r="D46" s="64">
        <f t="shared" si="1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91"/>
      <c r="O46" s="92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64">
        <f t="shared" si="2"/>
        <v>0</v>
      </c>
      <c r="AC46" s="64">
        <f t="shared" si="3"/>
        <v>0</v>
      </c>
    </row>
    <row r="47" spans="1:29" ht="31.5" x14ac:dyDescent="0.25">
      <c r="A47" s="46" t="s">
        <v>195</v>
      </c>
      <c r="B47" s="47" t="s">
        <v>184</v>
      </c>
      <c r="C47" s="64">
        <f t="shared" si="0"/>
        <v>0</v>
      </c>
      <c r="D47" s="64">
        <f t="shared" si="1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91"/>
      <c r="O47" s="92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64">
        <f t="shared" si="2"/>
        <v>0</v>
      </c>
      <c r="AC47" s="64">
        <f t="shared" si="3"/>
        <v>0</v>
      </c>
    </row>
    <row r="48" spans="1:29" ht="31.5" x14ac:dyDescent="0.25">
      <c r="A48" s="46" t="s">
        <v>196</v>
      </c>
      <c r="B48" s="47" t="s">
        <v>186</v>
      </c>
      <c r="C48" s="64">
        <f t="shared" si="0"/>
        <v>0</v>
      </c>
      <c r="D48" s="64">
        <f t="shared" si="1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91"/>
      <c r="O48" s="92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64">
        <f t="shared" si="2"/>
        <v>0</v>
      </c>
      <c r="AC48" s="64">
        <f t="shared" si="3"/>
        <v>0</v>
      </c>
    </row>
    <row r="49" spans="1:29" ht="15.75" x14ac:dyDescent="0.25">
      <c r="A49" s="46" t="s">
        <v>197</v>
      </c>
      <c r="B49" s="47" t="s">
        <v>188</v>
      </c>
      <c r="C49" s="64">
        <f t="shared" si="0"/>
        <v>0</v>
      </c>
      <c r="D49" s="64">
        <f t="shared" si="1"/>
        <v>0</v>
      </c>
      <c r="E49" s="50"/>
      <c r="F49" s="50"/>
      <c r="G49" s="50"/>
      <c r="H49" s="50"/>
      <c r="I49" s="50"/>
      <c r="J49" s="50"/>
      <c r="K49" s="50"/>
      <c r="L49" s="50"/>
      <c r="M49" s="50"/>
      <c r="N49" s="91"/>
      <c r="O49" s="92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64">
        <f t="shared" si="2"/>
        <v>0</v>
      </c>
      <c r="AC49" s="64">
        <f t="shared" si="3"/>
        <v>0</v>
      </c>
    </row>
    <row r="50" spans="1:29" ht="15.75" x14ac:dyDescent="0.25">
      <c r="A50" s="46" t="s">
        <v>198</v>
      </c>
      <c r="B50" s="61" t="s">
        <v>329</v>
      </c>
      <c r="C50" s="64">
        <f t="shared" si="0"/>
        <v>10</v>
      </c>
      <c r="D50" s="64">
        <f t="shared" si="1"/>
        <v>34</v>
      </c>
      <c r="E50" s="50"/>
      <c r="F50" s="50"/>
      <c r="G50" s="50"/>
      <c r="H50" s="59"/>
      <c r="I50" s="50"/>
      <c r="J50" s="50">
        <v>5</v>
      </c>
      <c r="K50" s="50"/>
      <c r="L50" s="50">
        <v>10</v>
      </c>
      <c r="M50" s="50">
        <v>4</v>
      </c>
      <c r="N50" s="91">
        <f>N43</f>
        <v>15</v>
      </c>
      <c r="O50" s="92">
        <v>4</v>
      </c>
      <c r="P50" s="50"/>
      <c r="Q50" s="50"/>
      <c r="R50" s="50">
        <v>14</v>
      </c>
      <c r="S50" s="50">
        <v>4</v>
      </c>
      <c r="T50" s="50"/>
      <c r="U50" s="50"/>
      <c r="V50" s="50"/>
      <c r="W50" s="50"/>
      <c r="X50" s="50"/>
      <c r="Y50" s="50"/>
      <c r="Z50" s="50"/>
      <c r="AA50" s="50"/>
      <c r="AB50" s="64">
        <f t="shared" si="2"/>
        <v>10</v>
      </c>
      <c r="AC50" s="64">
        <f t="shared" si="3"/>
        <v>34</v>
      </c>
    </row>
    <row r="51" spans="1:29" s="60" customFormat="1" ht="35.25" customHeight="1" x14ac:dyDescent="0.25">
      <c r="A51" s="46" t="s">
        <v>23</v>
      </c>
      <c r="B51" s="47" t="s">
        <v>199</v>
      </c>
      <c r="C51" s="64">
        <f t="shared" si="0"/>
        <v>18.983083333333333</v>
      </c>
      <c r="D51" s="64">
        <f t="shared" si="1"/>
        <v>7.4250000000000007</v>
      </c>
      <c r="E51" s="50"/>
      <c r="F51" s="50"/>
      <c r="G51" s="50"/>
      <c r="H51" s="64">
        <v>0.61099999999999999</v>
      </c>
      <c r="I51" s="50"/>
      <c r="J51" s="64">
        <v>0.74199999999999999</v>
      </c>
      <c r="K51" s="50"/>
      <c r="L51" s="64">
        <v>1.739166666666667</v>
      </c>
      <c r="M51" s="50">
        <v>4</v>
      </c>
      <c r="N51" s="91">
        <v>3.613</v>
      </c>
      <c r="O51" s="91">
        <v>4</v>
      </c>
      <c r="P51" s="64">
        <v>5.6458333333333339</v>
      </c>
      <c r="Q51" s="50"/>
      <c r="R51" s="50">
        <v>3.07</v>
      </c>
      <c r="S51" s="50">
        <v>4</v>
      </c>
      <c r="T51" s="64">
        <v>5.6458333333333339</v>
      </c>
      <c r="U51" s="50"/>
      <c r="V51" s="50"/>
      <c r="W51" s="50"/>
      <c r="X51" s="64">
        <v>5.3412500000000005</v>
      </c>
      <c r="Y51" s="50"/>
      <c r="Z51" s="50"/>
      <c r="AA51" s="50"/>
      <c r="AB51" s="64">
        <f t="shared" si="2"/>
        <v>18.983083333333333</v>
      </c>
      <c r="AC51" s="64">
        <f t="shared" si="3"/>
        <v>7.4250000000000007</v>
      </c>
    </row>
    <row r="52" spans="1:29" ht="15.75" x14ac:dyDescent="0.25">
      <c r="A52" s="46" t="s">
        <v>200</v>
      </c>
      <c r="B52" s="47" t="s">
        <v>201</v>
      </c>
      <c r="C52" s="64">
        <f t="shared" si="0"/>
        <v>18.983083333333333</v>
      </c>
      <c r="D52" s="64">
        <f t="shared" si="1"/>
        <v>7.4250000000000007</v>
      </c>
      <c r="E52" s="50"/>
      <c r="F52" s="50"/>
      <c r="G52" s="50"/>
      <c r="H52" s="64">
        <v>0.61099999999999999</v>
      </c>
      <c r="I52" s="50"/>
      <c r="J52" s="64">
        <v>0.74199999999999999</v>
      </c>
      <c r="K52" s="50"/>
      <c r="L52" s="50">
        <v>1.739166666666667</v>
      </c>
      <c r="M52" s="50"/>
      <c r="N52" s="91">
        <v>3.613</v>
      </c>
      <c r="O52" s="92"/>
      <c r="P52" s="64">
        <v>5.6458333333333339</v>
      </c>
      <c r="Q52" s="50"/>
      <c r="R52" s="50">
        <f>R30</f>
        <v>3.0700000000000003</v>
      </c>
      <c r="S52" s="50">
        <v>4</v>
      </c>
      <c r="T52" s="50">
        <v>5.6458333333333339</v>
      </c>
      <c r="U52" s="50"/>
      <c r="V52" s="50"/>
      <c r="W52" s="50"/>
      <c r="X52" s="50">
        <v>5.3412500000000005</v>
      </c>
      <c r="Y52" s="50"/>
      <c r="Z52" s="50"/>
      <c r="AA52" s="50"/>
      <c r="AB52" s="64">
        <f t="shared" si="2"/>
        <v>18.983083333333333</v>
      </c>
      <c r="AC52" s="64">
        <f t="shared" si="3"/>
        <v>7.4250000000000007</v>
      </c>
    </row>
    <row r="53" spans="1:29" ht="15.75" x14ac:dyDescent="0.25">
      <c r="A53" s="46" t="s">
        <v>202</v>
      </c>
      <c r="B53" s="47" t="s">
        <v>203</v>
      </c>
      <c r="C53" s="64">
        <f t="shared" si="0"/>
        <v>0</v>
      </c>
      <c r="D53" s="64">
        <f t="shared" si="1"/>
        <v>0</v>
      </c>
      <c r="E53" s="50"/>
      <c r="F53" s="50"/>
      <c r="G53" s="50"/>
      <c r="H53" s="50"/>
      <c r="I53" s="50"/>
      <c r="J53" s="50"/>
      <c r="K53" s="50"/>
      <c r="L53" s="50"/>
      <c r="M53" s="50"/>
      <c r="N53" s="91"/>
      <c r="O53" s="92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64">
        <f t="shared" si="2"/>
        <v>0</v>
      </c>
      <c r="AC53" s="64">
        <f t="shared" si="3"/>
        <v>0</v>
      </c>
    </row>
    <row r="54" spans="1:29" ht="15.75" x14ac:dyDescent="0.25">
      <c r="A54" s="46" t="s">
        <v>204</v>
      </c>
      <c r="B54" s="23" t="s">
        <v>205</v>
      </c>
      <c r="C54" s="64">
        <f t="shared" si="0"/>
        <v>0</v>
      </c>
      <c r="D54" s="64">
        <f t="shared" si="1"/>
        <v>0</v>
      </c>
      <c r="E54" s="50"/>
      <c r="F54" s="50"/>
      <c r="G54" s="50"/>
      <c r="H54" s="50"/>
      <c r="I54" s="50"/>
      <c r="J54" s="50"/>
      <c r="K54" s="50"/>
      <c r="L54" s="50"/>
      <c r="M54" s="50"/>
      <c r="N54" s="91"/>
      <c r="O54" s="92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64">
        <f t="shared" si="2"/>
        <v>0</v>
      </c>
      <c r="AC54" s="64">
        <f t="shared" si="3"/>
        <v>0</v>
      </c>
    </row>
    <row r="55" spans="1:29" ht="15.75" x14ac:dyDescent="0.25">
      <c r="A55" s="46" t="s">
        <v>206</v>
      </c>
      <c r="B55" s="23" t="s">
        <v>207</v>
      </c>
      <c r="C55" s="64">
        <f t="shared" si="0"/>
        <v>0</v>
      </c>
      <c r="D55" s="64">
        <f t="shared" si="1"/>
        <v>0</v>
      </c>
      <c r="E55" s="50"/>
      <c r="F55" s="50"/>
      <c r="G55" s="50"/>
      <c r="H55" s="50"/>
      <c r="I55" s="50"/>
      <c r="J55" s="50"/>
      <c r="K55" s="50"/>
      <c r="L55" s="50"/>
      <c r="M55" s="50"/>
      <c r="N55" s="91"/>
      <c r="O55" s="92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64">
        <f t="shared" si="2"/>
        <v>0</v>
      </c>
      <c r="AC55" s="64">
        <f t="shared" si="3"/>
        <v>0</v>
      </c>
    </row>
    <row r="56" spans="1:29" ht="15.75" x14ac:dyDescent="0.25">
      <c r="A56" s="46" t="s">
        <v>208</v>
      </c>
      <c r="B56" s="23" t="s">
        <v>209</v>
      </c>
      <c r="C56" s="64">
        <f t="shared" si="0"/>
        <v>0</v>
      </c>
      <c r="D56" s="64">
        <f t="shared" si="1"/>
        <v>0</v>
      </c>
      <c r="E56" s="50"/>
      <c r="F56" s="50"/>
      <c r="G56" s="50"/>
      <c r="H56" s="50"/>
      <c r="I56" s="50"/>
      <c r="J56" s="50"/>
      <c r="K56" s="50"/>
      <c r="L56" s="50"/>
      <c r="M56" s="50"/>
      <c r="N56" s="91"/>
      <c r="O56" s="92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64">
        <f t="shared" si="2"/>
        <v>0</v>
      </c>
      <c r="AC56" s="64">
        <f t="shared" si="3"/>
        <v>0</v>
      </c>
    </row>
    <row r="57" spans="1:29" s="60" customFormat="1" ht="15.75" x14ac:dyDescent="0.25">
      <c r="A57" s="46" t="s">
        <v>210</v>
      </c>
      <c r="B57" s="61" t="s">
        <v>329</v>
      </c>
      <c r="C57" s="64">
        <f t="shared" si="0"/>
        <v>124</v>
      </c>
      <c r="D57" s="64">
        <f t="shared" si="1"/>
        <v>35</v>
      </c>
      <c r="E57" s="50"/>
      <c r="F57" s="50"/>
      <c r="G57" s="50"/>
      <c r="H57" s="59">
        <v>5</v>
      </c>
      <c r="I57" s="59"/>
      <c r="J57" s="59">
        <v>6</v>
      </c>
      <c r="K57" s="59"/>
      <c r="L57" s="59">
        <v>10</v>
      </c>
      <c r="M57" s="59">
        <v>4</v>
      </c>
      <c r="N57" s="93">
        <f>N50</f>
        <v>15</v>
      </c>
      <c r="O57" s="94">
        <v>4</v>
      </c>
      <c r="P57" s="59">
        <v>37</v>
      </c>
      <c r="Q57" s="59"/>
      <c r="R57" s="59">
        <v>14</v>
      </c>
      <c r="S57" s="59">
        <v>4</v>
      </c>
      <c r="T57" s="59">
        <v>37</v>
      </c>
      <c r="U57" s="59"/>
      <c r="V57" s="59"/>
      <c r="W57" s="59"/>
      <c r="X57" s="59">
        <v>35</v>
      </c>
      <c r="Y57" s="59"/>
      <c r="Z57" s="59"/>
      <c r="AA57" s="59"/>
      <c r="AB57" s="64">
        <f t="shared" si="2"/>
        <v>124</v>
      </c>
      <c r="AC57" s="64">
        <f t="shared" si="3"/>
        <v>35</v>
      </c>
    </row>
    <row r="58" spans="1:29" s="60" customFormat="1" ht="36.75" customHeight="1" x14ac:dyDescent="0.25">
      <c r="A58" s="46" t="s">
        <v>25</v>
      </c>
      <c r="B58" s="23" t="s">
        <v>212</v>
      </c>
      <c r="C58" s="64">
        <f t="shared" si="0"/>
        <v>0</v>
      </c>
      <c r="D58" s="64">
        <f t="shared" si="1"/>
        <v>0</v>
      </c>
      <c r="E58" s="17"/>
      <c r="F58" s="17"/>
      <c r="G58" s="17"/>
      <c r="H58" s="17"/>
      <c r="I58" s="50"/>
      <c r="J58" s="17"/>
      <c r="K58" s="50"/>
      <c r="L58" s="50"/>
      <c r="M58" s="50"/>
      <c r="N58" s="91"/>
      <c r="O58" s="92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17"/>
      <c r="AC58" s="17"/>
    </row>
    <row r="59" spans="1:29" ht="15.75" x14ac:dyDescent="0.25">
      <c r="A59" s="46" t="s">
        <v>28</v>
      </c>
      <c r="B59" s="47" t="s">
        <v>213</v>
      </c>
      <c r="C59" s="64">
        <f t="shared" si="0"/>
        <v>0</v>
      </c>
      <c r="D59" s="64">
        <f t="shared" si="1"/>
        <v>0</v>
      </c>
      <c r="E59" s="17"/>
      <c r="F59" s="17"/>
      <c r="G59" s="17"/>
      <c r="H59" s="17"/>
      <c r="I59" s="50"/>
      <c r="J59" s="17"/>
      <c r="K59" s="50"/>
      <c r="L59" s="50"/>
      <c r="M59" s="50"/>
      <c r="N59" s="91"/>
      <c r="O59" s="92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17"/>
      <c r="AC59" s="17"/>
    </row>
    <row r="60" spans="1:29" ht="15.75" x14ac:dyDescent="0.25">
      <c r="A60" s="46" t="s">
        <v>214</v>
      </c>
      <c r="B60" s="51" t="s">
        <v>192</v>
      </c>
      <c r="C60" s="64">
        <f t="shared" si="0"/>
        <v>0</v>
      </c>
      <c r="D60" s="64">
        <f t="shared" si="1"/>
        <v>0</v>
      </c>
      <c r="E60" s="17"/>
      <c r="F60" s="17"/>
      <c r="G60" s="17"/>
      <c r="H60" s="17"/>
      <c r="I60" s="17"/>
      <c r="J60" s="17"/>
      <c r="K60" s="50"/>
      <c r="L60" s="50"/>
      <c r="M60" s="50"/>
      <c r="N60" s="91"/>
      <c r="O60" s="92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17"/>
      <c r="AC60" s="17"/>
    </row>
    <row r="61" spans="1:29" ht="15.75" x14ac:dyDescent="0.25">
      <c r="A61" s="46" t="s">
        <v>215</v>
      </c>
      <c r="B61" s="51" t="s">
        <v>180</v>
      </c>
      <c r="C61" s="64">
        <f t="shared" si="0"/>
        <v>0</v>
      </c>
      <c r="D61" s="64">
        <f t="shared" si="1"/>
        <v>0</v>
      </c>
      <c r="E61" s="17"/>
      <c r="F61" s="17"/>
      <c r="G61" s="17"/>
      <c r="H61" s="17"/>
      <c r="I61" s="17"/>
      <c r="J61" s="17"/>
      <c r="K61" s="50"/>
      <c r="L61" s="50"/>
      <c r="M61" s="50"/>
      <c r="N61" s="91"/>
      <c r="O61" s="92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17"/>
      <c r="AC61" s="17"/>
    </row>
    <row r="62" spans="1:29" ht="15.75" x14ac:dyDescent="0.25">
      <c r="A62" s="46" t="s">
        <v>216</v>
      </c>
      <c r="B62" s="51" t="s">
        <v>182</v>
      </c>
      <c r="C62" s="64">
        <f t="shared" si="0"/>
        <v>0</v>
      </c>
      <c r="D62" s="64">
        <f t="shared" si="1"/>
        <v>0</v>
      </c>
      <c r="E62" s="17"/>
      <c r="F62" s="17"/>
      <c r="G62" s="17"/>
      <c r="H62" s="17"/>
      <c r="I62" s="17"/>
      <c r="J62" s="17"/>
      <c r="K62" s="50"/>
      <c r="L62" s="50"/>
      <c r="M62" s="50"/>
      <c r="N62" s="91"/>
      <c r="O62" s="92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17"/>
      <c r="AC62" s="17"/>
    </row>
    <row r="63" spans="1:29" ht="15.75" x14ac:dyDescent="0.25">
      <c r="A63" s="46" t="s">
        <v>217</v>
      </c>
      <c r="B63" s="51" t="s">
        <v>218</v>
      </c>
      <c r="C63" s="64">
        <f t="shared" si="0"/>
        <v>0</v>
      </c>
      <c r="D63" s="64">
        <f t="shared" si="1"/>
        <v>0</v>
      </c>
      <c r="E63" s="17"/>
      <c r="F63" s="17"/>
      <c r="G63" s="17"/>
      <c r="H63" s="17"/>
      <c r="I63" s="17"/>
      <c r="J63" s="17"/>
      <c r="K63" s="50"/>
      <c r="L63" s="50"/>
      <c r="M63" s="50"/>
      <c r="N63" s="91"/>
      <c r="O63" s="92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17"/>
      <c r="AC63" s="17"/>
    </row>
    <row r="64" spans="1:29" ht="18.75" x14ac:dyDescent="0.25">
      <c r="A64" s="46" t="s">
        <v>219</v>
      </c>
      <c r="B64" s="49" t="s">
        <v>211</v>
      </c>
      <c r="C64" s="64">
        <f t="shared" si="0"/>
        <v>0</v>
      </c>
      <c r="D64" s="64">
        <f t="shared" si="1"/>
        <v>0</v>
      </c>
      <c r="E64" s="17"/>
      <c r="F64" s="17"/>
      <c r="G64" s="17"/>
      <c r="H64" s="17"/>
      <c r="I64" s="17"/>
      <c r="J64" s="17"/>
      <c r="K64" s="17"/>
      <c r="L64" s="17"/>
      <c r="M64" s="17"/>
      <c r="N64" s="93"/>
      <c r="O64" s="95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3:29" x14ac:dyDescent="0.25"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96"/>
      <c r="O65" s="97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</row>
    <row r="66" spans="3:29" ht="54" customHeight="1" x14ac:dyDescent="0.25"/>
    <row r="68" spans="3:29" ht="50.25" customHeight="1" x14ac:dyDescent="0.25"/>
    <row r="70" spans="3:29" ht="36.75" customHeight="1" x14ac:dyDescent="0.25"/>
    <row r="72" spans="3:29" ht="51" customHeight="1" x14ac:dyDescent="0.25"/>
    <row r="73" spans="3:29" ht="32.25" customHeight="1" x14ac:dyDescent="0.25"/>
    <row r="74" spans="3:29" ht="51.75" customHeight="1" x14ac:dyDescent="0.25"/>
    <row r="75" spans="3:29" ht="21.75" customHeight="1" x14ac:dyDescent="0.25"/>
    <row r="76" spans="3:29" ht="23.25" customHeight="1" x14ac:dyDescent="0.25"/>
    <row r="77" spans="3:29" ht="18.75" customHeight="1" x14ac:dyDescent="0.25"/>
  </sheetData>
  <mergeCells count="30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F5:N5"/>
    <mergeCell ref="F14:N14"/>
    <mergeCell ref="A6:Y6"/>
    <mergeCell ref="A8:Y8"/>
    <mergeCell ref="A9:Y9"/>
    <mergeCell ref="A12:Y12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"/>
  <sheetViews>
    <sheetView view="pageBreakPreview" topLeftCell="V7" zoomScaleSheetLayoutView="100" workbookViewId="0">
      <selection activeCell="AS21" sqref="AS21:AU21"/>
    </sheetView>
  </sheetViews>
  <sheetFormatPr defaultRowHeight="15" x14ac:dyDescent="0.25"/>
  <cols>
    <col min="1" max="1" width="6.140625" style="54" customWidth="1"/>
    <col min="2" max="2" width="19.5703125" style="54" customWidth="1"/>
    <col min="3" max="3" width="10.85546875" style="54" customWidth="1"/>
    <col min="4" max="4" width="10.5703125" style="54" customWidth="1"/>
    <col min="5" max="5" width="6.140625" style="54" customWidth="1"/>
    <col min="6" max="6" width="5.140625" style="54" customWidth="1"/>
    <col min="7" max="7" width="4.42578125" style="54" customWidth="1"/>
    <col min="8" max="8" width="4.7109375" style="54" customWidth="1"/>
    <col min="9" max="9" width="5.28515625" style="54" customWidth="1"/>
    <col min="10" max="10" width="6.28515625" style="54" customWidth="1"/>
    <col min="11" max="11" width="4.7109375" style="54" customWidth="1"/>
    <col min="12" max="12" width="6.28515625" style="54" customWidth="1"/>
    <col min="13" max="13" width="10.140625" style="54" customWidth="1"/>
    <col min="14" max="14" width="9.85546875" style="54" customWidth="1"/>
    <col min="15" max="15" width="11.85546875" style="54" customWidth="1"/>
    <col min="16" max="16" width="9.5703125" style="54" customWidth="1"/>
    <col min="17" max="17" width="10.28515625" style="54" customWidth="1"/>
    <col min="18" max="18" width="10.7109375" style="54" customWidth="1"/>
    <col min="19" max="19" width="8" style="54" customWidth="1"/>
    <col min="20" max="20" width="7.7109375" style="54" customWidth="1"/>
    <col min="21" max="21" width="5.5703125" style="54" customWidth="1"/>
    <col min="22" max="22" width="6.42578125" style="54" customWidth="1"/>
    <col min="23" max="23" width="15.140625" style="54" customWidth="1"/>
    <col min="24" max="24" width="10.5703125" style="54" customWidth="1"/>
    <col min="25" max="25" width="14.85546875" style="54" customWidth="1"/>
    <col min="26" max="27" width="6.42578125" style="54" customWidth="1"/>
    <col min="28" max="28" width="11.85546875" style="54" customWidth="1"/>
    <col min="29" max="29" width="12.85546875" style="54" customWidth="1"/>
    <col min="30" max="30" width="9.42578125" style="54" customWidth="1"/>
    <col min="31" max="31" width="10.42578125" style="54" customWidth="1"/>
    <col min="32" max="32" width="11.7109375" style="54" customWidth="1"/>
    <col min="33" max="33" width="11.5703125" style="54" customWidth="1"/>
    <col min="34" max="35" width="8.7109375" style="54" customWidth="1"/>
    <col min="36" max="36" width="8.5703125" style="54" customWidth="1"/>
    <col min="37" max="37" width="9.28515625" style="54" customWidth="1"/>
    <col min="38" max="38" width="9" style="54" customWidth="1"/>
    <col min="39" max="39" width="7" style="54" customWidth="1"/>
    <col min="40" max="40" width="9.5703125" style="54" customWidth="1"/>
    <col min="41" max="41" width="6.28515625" style="54" customWidth="1"/>
    <col min="42" max="42" width="9" style="54" customWidth="1"/>
    <col min="43" max="43" width="8.42578125" style="54" customWidth="1"/>
    <col min="44" max="44" width="8.5703125" style="54" customWidth="1"/>
    <col min="45" max="45" width="9.85546875" style="54" customWidth="1"/>
    <col min="46" max="46" width="10.140625" style="54" customWidth="1"/>
    <col min="47" max="47" width="5.5703125" style="54" customWidth="1"/>
    <col min="48" max="48" width="8.5703125" style="54" customWidth="1"/>
    <col min="49" max="16384" width="9.140625" style="54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5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5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5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56"/>
    </row>
    <row r="5" spans="1:48" ht="18.75" customHeight="1" x14ac:dyDescent="0.2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82" t="s">
        <v>343</v>
      </c>
      <c r="X5" s="182"/>
      <c r="Y5" s="182"/>
      <c r="Z5" s="182"/>
      <c r="AA5" s="182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</row>
    <row r="6" spans="1:48" x14ac:dyDescent="0.25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101"/>
    </row>
    <row r="7" spans="1:48" x14ac:dyDescent="0.25">
      <c r="A7" s="180" t="s">
        <v>344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</row>
    <row r="8" spans="1:48" x14ac:dyDescent="0.25">
      <c r="A8" s="180"/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</row>
    <row r="9" spans="1:48" ht="15.75" customHeight="1" x14ac:dyDescent="0.25">
      <c r="A9" s="181" t="s">
        <v>4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</row>
    <row r="10" spans="1:48" x14ac:dyDescent="0.25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</row>
    <row r="11" spans="1:48" x14ac:dyDescent="0.25">
      <c r="A11" s="99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80" t="s">
        <v>345</v>
      </c>
      <c r="X11" s="180"/>
      <c r="Y11" s="180"/>
      <c r="Z11" s="180"/>
      <c r="AA11" s="180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</row>
    <row r="12" spans="1:48" x14ac:dyDescent="0.2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</row>
    <row r="13" spans="1:48" x14ac:dyDescent="0.25">
      <c r="A13" s="99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99"/>
      <c r="W13" s="181" t="s">
        <v>322</v>
      </c>
      <c r="X13" s="181"/>
      <c r="Y13" s="181"/>
      <c r="Z13" s="181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</row>
    <row r="14" spans="1:48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</row>
    <row r="15" spans="1:48" x14ac:dyDescent="0.2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</row>
    <row r="16" spans="1:48" x14ac:dyDescent="0.25">
      <c r="A16" s="176" t="s">
        <v>220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</row>
    <row r="17" spans="1:48" ht="24" customHeight="1" x14ac:dyDescent="0.25">
      <c r="A17" s="177" t="s">
        <v>274</v>
      </c>
      <c r="B17" s="177" t="s">
        <v>275</v>
      </c>
      <c r="C17" s="177" t="s">
        <v>276</v>
      </c>
      <c r="D17" s="177" t="s">
        <v>277</v>
      </c>
      <c r="E17" s="184" t="s">
        <v>278</v>
      </c>
      <c r="F17" s="185"/>
      <c r="G17" s="185"/>
      <c r="H17" s="185"/>
      <c r="I17" s="185"/>
      <c r="J17" s="185"/>
      <c r="K17" s="185"/>
      <c r="L17" s="186"/>
      <c r="M17" s="177" t="s">
        <v>279</v>
      </c>
      <c r="N17" s="177" t="s">
        <v>280</v>
      </c>
      <c r="O17" s="177" t="s">
        <v>281</v>
      </c>
      <c r="P17" s="177" t="s">
        <v>282</v>
      </c>
      <c r="Q17" s="177" t="s">
        <v>283</v>
      </c>
      <c r="R17" s="177" t="s">
        <v>284</v>
      </c>
      <c r="S17" s="184" t="s">
        <v>221</v>
      </c>
      <c r="T17" s="186"/>
      <c r="U17" s="187" t="s">
        <v>285</v>
      </c>
      <c r="V17" s="187" t="s">
        <v>286</v>
      </c>
      <c r="W17" s="177" t="s">
        <v>287</v>
      </c>
      <c r="X17" s="177" t="s">
        <v>288</v>
      </c>
      <c r="Y17" s="177" t="s">
        <v>289</v>
      </c>
      <c r="Z17" s="190" t="s">
        <v>290</v>
      </c>
      <c r="AA17" s="177" t="s">
        <v>291</v>
      </c>
      <c r="AB17" s="177" t="s">
        <v>292</v>
      </c>
      <c r="AC17" s="177" t="s">
        <v>293</v>
      </c>
      <c r="AD17" s="177" t="s">
        <v>294</v>
      </c>
      <c r="AE17" s="177" t="s">
        <v>295</v>
      </c>
      <c r="AF17" s="184" t="s">
        <v>296</v>
      </c>
      <c r="AG17" s="185"/>
      <c r="AH17" s="185"/>
      <c r="AI17" s="185"/>
      <c r="AJ17" s="185"/>
      <c r="AK17" s="186"/>
      <c r="AL17" s="184" t="s">
        <v>297</v>
      </c>
      <c r="AM17" s="185"/>
      <c r="AN17" s="185"/>
      <c r="AO17" s="186"/>
      <c r="AP17" s="184" t="s">
        <v>298</v>
      </c>
      <c r="AQ17" s="186"/>
      <c r="AR17" s="177" t="s">
        <v>299</v>
      </c>
      <c r="AS17" s="177" t="s">
        <v>300</v>
      </c>
      <c r="AT17" s="177" t="s">
        <v>301</v>
      </c>
      <c r="AU17" s="177" t="s">
        <v>302</v>
      </c>
      <c r="AV17" s="177" t="s">
        <v>303</v>
      </c>
    </row>
    <row r="18" spans="1:48" ht="14.25" customHeight="1" x14ac:dyDescent="0.25">
      <c r="A18" s="178"/>
      <c r="B18" s="178"/>
      <c r="C18" s="178"/>
      <c r="D18" s="178"/>
      <c r="E18" s="187" t="s">
        <v>304</v>
      </c>
      <c r="F18" s="195" t="s">
        <v>203</v>
      </c>
      <c r="G18" s="195" t="s">
        <v>205</v>
      </c>
      <c r="H18" s="195" t="s">
        <v>207</v>
      </c>
      <c r="I18" s="197" t="s">
        <v>305</v>
      </c>
      <c r="J18" s="197" t="s">
        <v>306</v>
      </c>
      <c r="K18" s="197" t="s">
        <v>307</v>
      </c>
      <c r="L18" s="195" t="s">
        <v>308</v>
      </c>
      <c r="M18" s="178"/>
      <c r="N18" s="178"/>
      <c r="O18" s="178"/>
      <c r="P18" s="178"/>
      <c r="Q18" s="178"/>
      <c r="R18" s="178"/>
      <c r="S18" s="199" t="s">
        <v>85</v>
      </c>
      <c r="T18" s="199" t="s">
        <v>309</v>
      </c>
      <c r="U18" s="188"/>
      <c r="V18" s="188"/>
      <c r="W18" s="178"/>
      <c r="X18" s="178"/>
      <c r="Y18" s="178"/>
      <c r="Z18" s="191"/>
      <c r="AA18" s="178"/>
      <c r="AB18" s="178"/>
      <c r="AC18" s="178"/>
      <c r="AD18" s="178"/>
      <c r="AE18" s="178"/>
      <c r="AF18" s="184" t="s">
        <v>310</v>
      </c>
      <c r="AG18" s="186"/>
      <c r="AH18" s="184" t="s">
        <v>311</v>
      </c>
      <c r="AI18" s="186"/>
      <c r="AJ18" s="177" t="s">
        <v>312</v>
      </c>
      <c r="AK18" s="177" t="s">
        <v>313</v>
      </c>
      <c r="AL18" s="177" t="s">
        <v>314</v>
      </c>
      <c r="AM18" s="177" t="s">
        <v>315</v>
      </c>
      <c r="AN18" s="177" t="s">
        <v>316</v>
      </c>
      <c r="AO18" s="177" t="s">
        <v>317</v>
      </c>
      <c r="AP18" s="177" t="s">
        <v>318</v>
      </c>
      <c r="AQ18" s="193" t="s">
        <v>309</v>
      </c>
      <c r="AR18" s="178"/>
      <c r="AS18" s="178"/>
      <c r="AT18" s="178"/>
      <c r="AU18" s="178"/>
      <c r="AV18" s="178"/>
    </row>
    <row r="19" spans="1:48" s="57" customFormat="1" ht="79.5" customHeight="1" x14ac:dyDescent="0.25">
      <c r="A19" s="179"/>
      <c r="B19" s="179"/>
      <c r="C19" s="179"/>
      <c r="D19" s="179"/>
      <c r="E19" s="189"/>
      <c r="F19" s="196"/>
      <c r="G19" s="196"/>
      <c r="H19" s="196"/>
      <c r="I19" s="198"/>
      <c r="J19" s="198"/>
      <c r="K19" s="198"/>
      <c r="L19" s="196"/>
      <c r="M19" s="179"/>
      <c r="N19" s="179"/>
      <c r="O19" s="179"/>
      <c r="P19" s="179"/>
      <c r="Q19" s="179"/>
      <c r="R19" s="179"/>
      <c r="S19" s="200"/>
      <c r="T19" s="200"/>
      <c r="U19" s="189"/>
      <c r="V19" s="189"/>
      <c r="W19" s="179"/>
      <c r="X19" s="179"/>
      <c r="Y19" s="179"/>
      <c r="Z19" s="192"/>
      <c r="AA19" s="179"/>
      <c r="AB19" s="179"/>
      <c r="AC19" s="179"/>
      <c r="AD19" s="179"/>
      <c r="AE19" s="179"/>
      <c r="AF19" s="104" t="s">
        <v>319</v>
      </c>
      <c r="AG19" s="104" t="s">
        <v>320</v>
      </c>
      <c r="AH19" s="105" t="s">
        <v>85</v>
      </c>
      <c r="AI19" s="105" t="s">
        <v>309</v>
      </c>
      <c r="AJ19" s="179"/>
      <c r="AK19" s="179"/>
      <c r="AL19" s="179"/>
      <c r="AM19" s="179"/>
      <c r="AN19" s="179"/>
      <c r="AO19" s="179"/>
      <c r="AP19" s="179"/>
      <c r="AQ19" s="194"/>
      <c r="AR19" s="179"/>
      <c r="AS19" s="179"/>
      <c r="AT19" s="179"/>
      <c r="AU19" s="179"/>
      <c r="AV19" s="179"/>
    </row>
    <row r="20" spans="1:48" s="57" customFormat="1" ht="28.5" customHeight="1" x14ac:dyDescent="0.25">
      <c r="A20" s="106">
        <v>1</v>
      </c>
      <c r="B20" s="106">
        <v>2</v>
      </c>
      <c r="C20" s="106">
        <v>4</v>
      </c>
      <c r="D20" s="106">
        <v>5</v>
      </c>
      <c r="E20" s="106">
        <v>6</v>
      </c>
      <c r="F20" s="106">
        <f>E20+1</f>
        <v>7</v>
      </c>
      <c r="G20" s="106">
        <f t="shared" ref="G20:AV20" si="0">F20+1</f>
        <v>8</v>
      </c>
      <c r="H20" s="106">
        <f t="shared" si="0"/>
        <v>9</v>
      </c>
      <c r="I20" s="106">
        <f t="shared" si="0"/>
        <v>10</v>
      </c>
      <c r="J20" s="106">
        <f t="shared" si="0"/>
        <v>11</v>
      </c>
      <c r="K20" s="106">
        <f t="shared" si="0"/>
        <v>12</v>
      </c>
      <c r="L20" s="106">
        <f t="shared" si="0"/>
        <v>13</v>
      </c>
      <c r="M20" s="106">
        <f t="shared" si="0"/>
        <v>14</v>
      </c>
      <c r="N20" s="106">
        <f t="shared" si="0"/>
        <v>15</v>
      </c>
      <c r="O20" s="106">
        <f t="shared" si="0"/>
        <v>16</v>
      </c>
      <c r="P20" s="106">
        <f t="shared" si="0"/>
        <v>17</v>
      </c>
      <c r="Q20" s="106">
        <f t="shared" si="0"/>
        <v>18</v>
      </c>
      <c r="R20" s="106">
        <f t="shared" si="0"/>
        <v>19</v>
      </c>
      <c r="S20" s="106">
        <f t="shared" si="0"/>
        <v>20</v>
      </c>
      <c r="T20" s="106">
        <f t="shared" si="0"/>
        <v>21</v>
      </c>
      <c r="U20" s="106">
        <f t="shared" si="0"/>
        <v>22</v>
      </c>
      <c r="V20" s="106">
        <f t="shared" si="0"/>
        <v>23</v>
      </c>
      <c r="W20" s="106">
        <f t="shared" si="0"/>
        <v>24</v>
      </c>
      <c r="X20" s="106">
        <f t="shared" si="0"/>
        <v>25</v>
      </c>
      <c r="Y20" s="106">
        <f t="shared" si="0"/>
        <v>26</v>
      </c>
      <c r="Z20" s="106">
        <f t="shared" si="0"/>
        <v>27</v>
      </c>
      <c r="AA20" s="106">
        <f t="shared" si="0"/>
        <v>28</v>
      </c>
      <c r="AB20" s="106">
        <f t="shared" si="0"/>
        <v>29</v>
      </c>
      <c r="AC20" s="106">
        <f t="shared" si="0"/>
        <v>30</v>
      </c>
      <c r="AD20" s="106">
        <f t="shared" si="0"/>
        <v>31</v>
      </c>
      <c r="AE20" s="106">
        <f t="shared" si="0"/>
        <v>32</v>
      </c>
      <c r="AF20" s="106">
        <f t="shared" si="0"/>
        <v>33</v>
      </c>
      <c r="AG20" s="106">
        <f t="shared" si="0"/>
        <v>34</v>
      </c>
      <c r="AH20" s="106">
        <f t="shared" si="0"/>
        <v>35</v>
      </c>
      <c r="AI20" s="106">
        <f t="shared" si="0"/>
        <v>36</v>
      </c>
      <c r="AJ20" s="106">
        <f t="shared" si="0"/>
        <v>37</v>
      </c>
      <c r="AK20" s="106">
        <f t="shared" si="0"/>
        <v>38</v>
      </c>
      <c r="AL20" s="106">
        <f t="shared" si="0"/>
        <v>39</v>
      </c>
      <c r="AM20" s="106">
        <f t="shared" si="0"/>
        <v>40</v>
      </c>
      <c r="AN20" s="106">
        <f t="shared" si="0"/>
        <v>41</v>
      </c>
      <c r="AO20" s="106">
        <f t="shared" si="0"/>
        <v>42</v>
      </c>
      <c r="AP20" s="106">
        <f t="shared" si="0"/>
        <v>43</v>
      </c>
      <c r="AQ20" s="106">
        <f t="shared" si="0"/>
        <v>44</v>
      </c>
      <c r="AR20" s="106">
        <f t="shared" si="0"/>
        <v>45</v>
      </c>
      <c r="AS20" s="106">
        <f t="shared" si="0"/>
        <v>46</v>
      </c>
      <c r="AT20" s="106">
        <f t="shared" si="0"/>
        <v>47</v>
      </c>
      <c r="AU20" s="106">
        <f t="shared" si="0"/>
        <v>48</v>
      </c>
      <c r="AV20" s="106">
        <f t="shared" si="0"/>
        <v>49</v>
      </c>
    </row>
    <row r="21" spans="1:48" s="57" customFormat="1" ht="107.25" customHeight="1" x14ac:dyDescent="0.25">
      <c r="A21" s="106">
        <v>1</v>
      </c>
      <c r="B21" s="107" t="s">
        <v>337</v>
      </c>
      <c r="C21" s="107" t="s">
        <v>338</v>
      </c>
      <c r="D21" s="106"/>
      <c r="E21" s="106"/>
      <c r="F21" s="106"/>
      <c r="G21" s="106"/>
      <c r="H21" s="106"/>
      <c r="I21" s="106"/>
      <c r="J21" s="106"/>
      <c r="K21" s="106"/>
      <c r="L21" s="106"/>
      <c r="M21" s="108" t="s">
        <v>339</v>
      </c>
      <c r="N21" s="108" t="s">
        <v>339</v>
      </c>
      <c r="O21" s="109" t="s">
        <v>337</v>
      </c>
      <c r="P21" s="106"/>
      <c r="Q21" s="109" t="s">
        <v>346</v>
      </c>
      <c r="R21" s="106"/>
      <c r="S21" s="108" t="s">
        <v>347</v>
      </c>
      <c r="T21" s="108" t="s">
        <v>347</v>
      </c>
      <c r="U21" s="106">
        <v>1</v>
      </c>
      <c r="V21" s="106">
        <v>1</v>
      </c>
      <c r="W21" s="108"/>
      <c r="X21" s="108"/>
      <c r="Y21" s="108" t="s">
        <v>348</v>
      </c>
      <c r="Z21" s="106" t="s">
        <v>335</v>
      </c>
      <c r="AA21" s="106" t="s">
        <v>335</v>
      </c>
      <c r="AB21" s="106"/>
      <c r="AC21" s="108" t="s">
        <v>348</v>
      </c>
      <c r="AD21" s="106"/>
      <c r="AE21" s="106"/>
      <c r="AF21" s="106"/>
      <c r="AG21" s="110" t="s">
        <v>349</v>
      </c>
      <c r="AH21" s="111"/>
      <c r="AI21" s="111"/>
      <c r="AJ21" s="111"/>
      <c r="AK21" s="111"/>
      <c r="AL21" s="106" t="s">
        <v>335</v>
      </c>
      <c r="AM21" s="106" t="s">
        <v>335</v>
      </c>
      <c r="AN21" s="111"/>
      <c r="AO21" s="111"/>
      <c r="AP21" s="111"/>
      <c r="AQ21" s="111"/>
      <c r="AR21" s="111"/>
      <c r="AS21" s="111"/>
      <c r="AT21" s="111"/>
      <c r="AU21" s="111"/>
      <c r="AV21" s="106"/>
    </row>
  </sheetData>
  <mergeCells count="62">
    <mergeCell ref="AT17:AT19"/>
    <mergeCell ref="AU17:AU19"/>
    <mergeCell ref="AV17:AV19"/>
    <mergeCell ref="E18:E19"/>
    <mergeCell ref="F18:F19"/>
    <mergeCell ref="G18:G19"/>
    <mergeCell ref="H18:H19"/>
    <mergeCell ref="I18:I19"/>
    <mergeCell ref="J18:J19"/>
    <mergeCell ref="K18:K19"/>
    <mergeCell ref="L18:L19"/>
    <mergeCell ref="S18:S19"/>
    <mergeCell ref="T18:T19"/>
    <mergeCell ref="AF18:AG18"/>
    <mergeCell ref="AH18:AI18"/>
    <mergeCell ref="AJ18:AJ19"/>
    <mergeCell ref="AP17:AQ17"/>
    <mergeCell ref="AR17:AR19"/>
    <mergeCell ref="AS17:AS19"/>
    <mergeCell ref="AK18:AK19"/>
    <mergeCell ref="AL18:AL19"/>
    <mergeCell ref="AM18:AM19"/>
    <mergeCell ref="AN18:AN19"/>
    <mergeCell ref="AO18:AO19"/>
    <mergeCell ref="AP18:AP19"/>
    <mergeCell ref="AQ18:AQ19"/>
    <mergeCell ref="AC17:AC19"/>
    <mergeCell ref="AD17:AD19"/>
    <mergeCell ref="AE17:AE19"/>
    <mergeCell ref="AF17:AK17"/>
    <mergeCell ref="AL17:AO17"/>
    <mergeCell ref="AA17:AA19"/>
    <mergeCell ref="AB17:AB19"/>
    <mergeCell ref="X17:X19"/>
    <mergeCell ref="Y17:Y19"/>
    <mergeCell ref="Z17:Z19"/>
    <mergeCell ref="R17:R19"/>
    <mergeCell ref="S17:T17"/>
    <mergeCell ref="U17:U19"/>
    <mergeCell ref="V17:V19"/>
    <mergeCell ref="W17:W19"/>
    <mergeCell ref="W5:AA5"/>
    <mergeCell ref="A7:AV7"/>
    <mergeCell ref="A8:AV8"/>
    <mergeCell ref="A9:AV9"/>
    <mergeCell ref="A10:AV10"/>
    <mergeCell ref="A16:AV16"/>
    <mergeCell ref="A17:A19"/>
    <mergeCell ref="B17:B19"/>
    <mergeCell ref="W11:AA11"/>
    <mergeCell ref="A12:AV12"/>
    <mergeCell ref="W13:Z13"/>
    <mergeCell ref="A14:AV14"/>
    <mergeCell ref="A15:AV15"/>
    <mergeCell ref="C17:C19"/>
    <mergeCell ref="D17:D19"/>
    <mergeCell ref="E17:L17"/>
    <mergeCell ref="M17:M19"/>
    <mergeCell ref="N17:N19"/>
    <mergeCell ref="O17:O19"/>
    <mergeCell ref="P17:P19"/>
    <mergeCell ref="Q17:Q19"/>
  </mergeCells>
  <hyperlinks>
    <hyperlink ref="AG21" r:id="rId1"/>
  </hyperlinks>
  <printOptions horizontalCentered="1"/>
  <pageMargins left="0.59055118110236227" right="0.59055118110236227" top="0.59055118110236227" bottom="0.59055118110236227" header="0" footer="0"/>
  <pageSetup paperSize="8" scale="4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view="pageBreakPreview" topLeftCell="A46" zoomScale="75" zoomScaleNormal="90" zoomScalePageLayoutView="75" workbookViewId="0">
      <selection activeCell="B71" sqref="B71:B76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A4" s="61"/>
      <c r="B4" s="31"/>
    </row>
    <row r="5" spans="1:8" ht="18.75" x14ac:dyDescent="0.3">
      <c r="A5" s="201" t="str">
        <f>'1. паспорт местоположение'!B5</f>
        <v>Год раскрытия информации: 2024 год</v>
      </c>
      <c r="B5" s="201"/>
      <c r="C5" s="52"/>
      <c r="D5" s="52"/>
      <c r="E5" s="52"/>
      <c r="F5" s="52"/>
      <c r="G5" s="52"/>
      <c r="H5" s="52"/>
    </row>
    <row r="6" spans="1:8" ht="18.75" x14ac:dyDescent="0.3">
      <c r="A6" s="157"/>
      <c r="B6" s="157"/>
      <c r="C6" s="53"/>
      <c r="D6" s="53"/>
      <c r="E6" s="53"/>
      <c r="F6" s="53"/>
      <c r="G6" s="53"/>
      <c r="H6" s="53"/>
    </row>
    <row r="7" spans="1:8" ht="18.75" x14ac:dyDescent="0.25">
      <c r="A7" s="163" t="s">
        <v>3</v>
      </c>
      <c r="B7" s="163"/>
      <c r="C7" s="6"/>
      <c r="D7" s="6"/>
      <c r="E7" s="6"/>
      <c r="F7" s="6"/>
      <c r="G7" s="6"/>
      <c r="H7" s="6"/>
    </row>
    <row r="8" spans="1:8" ht="18.75" x14ac:dyDescent="0.25">
      <c r="A8" s="145"/>
      <c r="B8" s="145"/>
      <c r="C8" s="6"/>
      <c r="D8" s="6"/>
      <c r="E8" s="6"/>
      <c r="F8" s="6"/>
      <c r="G8" s="6"/>
      <c r="H8" s="6"/>
    </row>
    <row r="9" spans="1:8" ht="18.75" x14ac:dyDescent="0.25">
      <c r="A9" s="165" t="s">
        <v>4</v>
      </c>
      <c r="B9" s="165"/>
      <c r="C9" s="8"/>
      <c r="D9" s="8"/>
      <c r="E9" s="8"/>
      <c r="F9" s="8"/>
      <c r="G9" s="8"/>
      <c r="H9" s="8"/>
    </row>
    <row r="10" spans="1:8" ht="15.75" x14ac:dyDescent="0.25">
      <c r="A10" s="166" t="s">
        <v>5</v>
      </c>
      <c r="B10" s="166"/>
      <c r="C10" s="9"/>
      <c r="D10" s="9"/>
      <c r="E10" s="9"/>
      <c r="F10" s="9"/>
      <c r="G10" s="9"/>
      <c r="H10" s="9"/>
    </row>
    <row r="11" spans="1:8" ht="18.75" x14ac:dyDescent="0.25">
      <c r="A11" s="145"/>
      <c r="B11" s="145"/>
      <c r="C11" s="6"/>
      <c r="D11" s="6"/>
      <c r="E11" s="6"/>
      <c r="F11" s="6"/>
      <c r="G11" s="6"/>
      <c r="H11" s="6"/>
    </row>
    <row r="12" spans="1:8" ht="30.75" customHeight="1" x14ac:dyDescent="0.25">
      <c r="A12" s="158" t="str">
        <f>'1. паспорт местоположение'!C10</f>
        <v>L_UES_S5</v>
      </c>
      <c r="B12" s="158"/>
      <c r="C12" s="8"/>
      <c r="D12" s="8"/>
      <c r="E12" s="8"/>
      <c r="F12" s="8"/>
      <c r="G12" s="8"/>
      <c r="H12" s="8"/>
    </row>
    <row r="13" spans="1:8" ht="15.75" x14ac:dyDescent="0.25">
      <c r="A13" s="166" t="s">
        <v>6</v>
      </c>
      <c r="B13" s="166"/>
      <c r="C13" s="9"/>
      <c r="D13" s="9"/>
      <c r="E13" s="9"/>
      <c r="F13" s="9"/>
      <c r="G13" s="9"/>
      <c r="H13" s="9"/>
    </row>
    <row r="14" spans="1:8" ht="18.75" x14ac:dyDescent="0.25">
      <c r="A14" s="43"/>
      <c r="B14" s="43"/>
      <c r="C14" s="43"/>
      <c r="D14" s="43"/>
      <c r="E14" s="43"/>
      <c r="F14" s="43"/>
      <c r="G14" s="43"/>
      <c r="H14" s="43"/>
    </row>
    <row r="15" spans="1:8" ht="18.75" x14ac:dyDescent="0.25">
      <c r="A15" s="165" t="str">
        <f>'1. паспорт местоположение'!B13</f>
        <v>Создание системы АСКУЭ монтаж УСПД</v>
      </c>
      <c r="B15" s="165"/>
      <c r="C15" s="8"/>
      <c r="D15" s="8"/>
      <c r="E15" s="8"/>
      <c r="F15" s="8"/>
      <c r="G15" s="8"/>
      <c r="H15" s="8"/>
    </row>
    <row r="16" spans="1:8" ht="33.75" customHeight="1" x14ac:dyDescent="0.25">
      <c r="A16" s="203" t="s">
        <v>223</v>
      </c>
      <c r="B16" s="203"/>
    </row>
    <row r="17" spans="1:2" ht="15.75" x14ac:dyDescent="0.25">
      <c r="A17" s="61"/>
      <c r="B17" s="31"/>
    </row>
    <row r="18" spans="1:2" ht="15.75" x14ac:dyDescent="0.25">
      <c r="A18" s="65"/>
      <c r="B18" s="31"/>
    </row>
    <row r="19" spans="1:2" ht="21.75" customHeight="1" x14ac:dyDescent="0.25">
      <c r="A19" s="66" t="s">
        <v>224</v>
      </c>
      <c r="B19" s="66" t="str">
        <f>A15</f>
        <v>Создание системы АСКУЭ монтаж УСПД</v>
      </c>
    </row>
    <row r="20" spans="1:2" ht="28.5" customHeight="1" x14ac:dyDescent="0.25">
      <c r="A20" s="66" t="s">
        <v>225</v>
      </c>
      <c r="B20" s="66" t="s">
        <v>226</v>
      </c>
    </row>
    <row r="21" spans="1:2" ht="28.5" customHeight="1" thickBot="1" x14ac:dyDescent="0.3">
      <c r="A21" s="66" t="s">
        <v>227</v>
      </c>
      <c r="B21" s="67" t="s">
        <v>330</v>
      </c>
    </row>
    <row r="22" spans="1:2" ht="16.5" thickBot="1" x14ac:dyDescent="0.3">
      <c r="A22" s="66" t="s">
        <v>228</v>
      </c>
      <c r="B22" s="68" t="s">
        <v>335</v>
      </c>
    </row>
    <row r="23" spans="1:2" ht="16.5" thickBot="1" x14ac:dyDescent="0.3">
      <c r="A23" s="69" t="s">
        <v>229</v>
      </c>
      <c r="B23" s="70">
        <v>2024</v>
      </c>
    </row>
    <row r="24" spans="1:2" ht="16.5" thickBot="1" x14ac:dyDescent="0.3">
      <c r="A24" s="71" t="s">
        <v>230</v>
      </c>
      <c r="B24" s="72"/>
    </row>
    <row r="25" spans="1:2" ht="32.25" thickBot="1" x14ac:dyDescent="0.3">
      <c r="A25" s="73" t="s">
        <v>354</v>
      </c>
      <c r="B25" s="74">
        <v>3.6840000000000002</v>
      </c>
    </row>
    <row r="26" spans="1:2" ht="32.25" thickBot="1" x14ac:dyDescent="0.3">
      <c r="A26" s="75" t="s">
        <v>231</v>
      </c>
      <c r="B26" s="74" t="s">
        <v>232</v>
      </c>
    </row>
    <row r="27" spans="1:2" ht="32.25" thickBot="1" x14ac:dyDescent="0.3">
      <c r="A27" s="75" t="s">
        <v>233</v>
      </c>
      <c r="B27" s="74" t="s">
        <v>331</v>
      </c>
    </row>
    <row r="28" spans="1:2" ht="32.25" thickBot="1" x14ac:dyDescent="0.3">
      <c r="A28" s="75" t="s">
        <v>234</v>
      </c>
      <c r="B28" s="74" t="s">
        <v>331</v>
      </c>
    </row>
    <row r="29" spans="1:2" ht="16.5" thickBot="1" x14ac:dyDescent="0.3">
      <c r="A29" s="75" t="s">
        <v>235</v>
      </c>
      <c r="B29" s="74" t="s">
        <v>331</v>
      </c>
    </row>
    <row r="30" spans="1:2" ht="32.25" thickBot="1" x14ac:dyDescent="0.3">
      <c r="A30" s="75" t="s">
        <v>236</v>
      </c>
      <c r="B30" s="74" t="s">
        <v>331</v>
      </c>
    </row>
    <row r="31" spans="1:2" ht="32.25" thickBot="1" x14ac:dyDescent="0.3">
      <c r="A31" s="75" t="s">
        <v>237</v>
      </c>
      <c r="B31" s="74" t="s">
        <v>331</v>
      </c>
    </row>
    <row r="32" spans="1:2" ht="16.5" thickBot="1" x14ac:dyDescent="0.3">
      <c r="A32" s="75" t="s">
        <v>238</v>
      </c>
      <c r="B32" s="74" t="s">
        <v>331</v>
      </c>
    </row>
    <row r="33" spans="1:2" ht="16.5" thickBot="1" x14ac:dyDescent="0.3">
      <c r="A33" s="75" t="s">
        <v>239</v>
      </c>
      <c r="B33" s="74" t="s">
        <v>331</v>
      </c>
    </row>
    <row r="34" spans="1:2" ht="16.5" thickBot="1" x14ac:dyDescent="0.3">
      <c r="A34" s="75" t="s">
        <v>240</v>
      </c>
      <c r="B34" s="74" t="s">
        <v>331</v>
      </c>
    </row>
    <row r="35" spans="1:2" ht="32.25" thickBot="1" x14ac:dyDescent="0.3">
      <c r="A35" s="75" t="s">
        <v>241</v>
      </c>
      <c r="B35" s="74" t="s">
        <v>331</v>
      </c>
    </row>
    <row r="36" spans="1:2" ht="32.25" thickBot="1" x14ac:dyDescent="0.3">
      <c r="A36" s="75" t="s">
        <v>237</v>
      </c>
      <c r="B36" s="74" t="s">
        <v>331</v>
      </c>
    </row>
    <row r="37" spans="1:2" ht="16.5" thickBot="1" x14ac:dyDescent="0.3">
      <c r="A37" s="75" t="s">
        <v>238</v>
      </c>
      <c r="B37" s="74" t="s">
        <v>331</v>
      </c>
    </row>
    <row r="38" spans="1:2" ht="16.5" thickBot="1" x14ac:dyDescent="0.3">
      <c r="A38" s="75" t="s">
        <v>239</v>
      </c>
      <c r="B38" s="74" t="s">
        <v>331</v>
      </c>
    </row>
    <row r="39" spans="1:2" ht="16.5" thickBot="1" x14ac:dyDescent="0.3">
      <c r="A39" s="75" t="s">
        <v>240</v>
      </c>
      <c r="B39" s="74" t="s">
        <v>331</v>
      </c>
    </row>
    <row r="40" spans="1:2" ht="32.25" thickBot="1" x14ac:dyDescent="0.3">
      <c r="A40" s="75" t="s">
        <v>242</v>
      </c>
      <c r="B40" s="74" t="s">
        <v>331</v>
      </c>
    </row>
    <row r="41" spans="1:2" ht="32.25" thickBot="1" x14ac:dyDescent="0.3">
      <c r="A41" s="75" t="s">
        <v>237</v>
      </c>
      <c r="B41" s="74" t="s">
        <v>331</v>
      </c>
    </row>
    <row r="42" spans="1:2" ht="16.5" thickBot="1" x14ac:dyDescent="0.3">
      <c r="A42" s="75" t="s">
        <v>238</v>
      </c>
      <c r="B42" s="74" t="s">
        <v>331</v>
      </c>
    </row>
    <row r="43" spans="1:2" ht="16.5" thickBot="1" x14ac:dyDescent="0.3">
      <c r="A43" s="75" t="s">
        <v>239</v>
      </c>
      <c r="B43" s="74" t="s">
        <v>331</v>
      </c>
    </row>
    <row r="44" spans="1:2" ht="16.5" thickBot="1" x14ac:dyDescent="0.3">
      <c r="A44" s="75" t="s">
        <v>240</v>
      </c>
      <c r="B44" s="74" t="s">
        <v>331</v>
      </c>
    </row>
    <row r="45" spans="1:2" ht="32.25" thickBot="1" x14ac:dyDescent="0.3">
      <c r="A45" s="76" t="s">
        <v>243</v>
      </c>
      <c r="B45" s="74" t="s">
        <v>331</v>
      </c>
    </row>
    <row r="46" spans="1:2" ht="16.5" thickBot="1" x14ac:dyDescent="0.3">
      <c r="A46" s="76" t="s">
        <v>235</v>
      </c>
      <c r="B46" s="74" t="s">
        <v>331</v>
      </c>
    </row>
    <row r="47" spans="1:2" ht="16.5" thickBot="1" x14ac:dyDescent="0.3">
      <c r="A47" s="76" t="s">
        <v>244</v>
      </c>
      <c r="B47" s="74" t="s">
        <v>331</v>
      </c>
    </row>
    <row r="48" spans="1:2" ht="16.5" thickBot="1" x14ac:dyDescent="0.3">
      <c r="A48" s="76" t="s">
        <v>245</v>
      </c>
      <c r="B48" s="74" t="s">
        <v>331</v>
      </c>
    </row>
    <row r="49" spans="1:2" ht="32.25" thickBot="1" x14ac:dyDescent="0.3">
      <c r="A49" s="76" t="s">
        <v>246</v>
      </c>
      <c r="B49" s="74" t="s">
        <v>331</v>
      </c>
    </row>
    <row r="50" spans="1:2" ht="16.5" thickBot="1" x14ac:dyDescent="0.3">
      <c r="A50" s="69" t="s">
        <v>247</v>
      </c>
      <c r="B50" s="74" t="s">
        <v>331</v>
      </c>
    </row>
    <row r="51" spans="1:2" ht="16.5" thickBot="1" x14ac:dyDescent="0.3">
      <c r="A51" s="69" t="s">
        <v>248</v>
      </c>
      <c r="B51" s="74" t="s">
        <v>331</v>
      </c>
    </row>
    <row r="52" spans="1:2" ht="16.5" thickBot="1" x14ac:dyDescent="0.3">
      <c r="A52" s="69" t="s">
        <v>249</v>
      </c>
      <c r="B52" s="74" t="s">
        <v>331</v>
      </c>
    </row>
    <row r="53" spans="1:2" ht="16.5" thickBot="1" x14ac:dyDescent="0.3">
      <c r="A53" s="71" t="s">
        <v>250</v>
      </c>
      <c r="B53" s="77" t="s">
        <v>19</v>
      </c>
    </row>
    <row r="54" spans="1:2" ht="15.75" customHeight="1" x14ac:dyDescent="0.25">
      <c r="A54" s="76" t="s">
        <v>251</v>
      </c>
      <c r="B54" s="204" t="s">
        <v>273</v>
      </c>
    </row>
    <row r="55" spans="1:2" ht="15.75" x14ac:dyDescent="0.25">
      <c r="A55" s="78" t="s">
        <v>252</v>
      </c>
      <c r="B55" s="205"/>
    </row>
    <row r="56" spans="1:2" ht="15.75" x14ac:dyDescent="0.25">
      <c r="A56" s="78" t="s">
        <v>253</v>
      </c>
      <c r="B56" s="205"/>
    </row>
    <row r="57" spans="1:2" ht="15.75" x14ac:dyDescent="0.25">
      <c r="A57" s="78" t="s">
        <v>254</v>
      </c>
      <c r="B57" s="205"/>
    </row>
    <row r="58" spans="1:2" ht="15.75" x14ac:dyDescent="0.25">
      <c r="A58" s="78" t="s">
        <v>255</v>
      </c>
      <c r="B58" s="205"/>
    </row>
    <row r="59" spans="1:2" ht="16.5" thickBot="1" x14ac:dyDescent="0.3">
      <c r="A59" s="71" t="s">
        <v>256</v>
      </c>
      <c r="B59" s="206"/>
    </row>
    <row r="60" spans="1:2" ht="32.25" thickBot="1" x14ac:dyDescent="0.3">
      <c r="A60" s="76" t="s">
        <v>257</v>
      </c>
      <c r="B60" s="74" t="s">
        <v>331</v>
      </c>
    </row>
    <row r="61" spans="1:2" ht="32.25" thickBot="1" x14ac:dyDescent="0.3">
      <c r="A61" s="69" t="s">
        <v>258</v>
      </c>
      <c r="B61" s="74" t="s">
        <v>331</v>
      </c>
    </row>
    <row r="62" spans="1:2" ht="16.5" thickBot="1" x14ac:dyDescent="0.3">
      <c r="A62" s="76" t="s">
        <v>235</v>
      </c>
      <c r="B62" s="74" t="s">
        <v>331</v>
      </c>
    </row>
    <row r="63" spans="1:2" ht="16.5" thickBot="1" x14ac:dyDescent="0.3">
      <c r="A63" s="76" t="s">
        <v>259</v>
      </c>
      <c r="B63" s="74" t="s">
        <v>331</v>
      </c>
    </row>
    <row r="64" spans="1:2" ht="16.5" thickBot="1" x14ac:dyDescent="0.3">
      <c r="A64" s="76" t="s">
        <v>260</v>
      </c>
      <c r="B64" s="74" t="s">
        <v>331</v>
      </c>
    </row>
    <row r="65" spans="1:2" ht="16.5" thickBot="1" x14ac:dyDescent="0.3">
      <c r="A65" s="79" t="s">
        <v>261</v>
      </c>
      <c r="B65" s="98" t="s">
        <v>350</v>
      </c>
    </row>
    <row r="66" spans="1:2" ht="16.5" thickBot="1" x14ac:dyDescent="0.3">
      <c r="A66" s="69" t="s">
        <v>262</v>
      </c>
      <c r="B66" s="80" t="s">
        <v>331</v>
      </c>
    </row>
    <row r="67" spans="1:2" ht="16.5" thickBot="1" x14ac:dyDescent="0.3">
      <c r="A67" s="78" t="s">
        <v>263</v>
      </c>
      <c r="B67" s="80" t="s">
        <v>331</v>
      </c>
    </row>
    <row r="68" spans="1:2" ht="16.5" thickBot="1" x14ac:dyDescent="0.3">
      <c r="A68" s="78" t="s">
        <v>264</v>
      </c>
      <c r="B68" s="80" t="s">
        <v>331</v>
      </c>
    </row>
    <row r="69" spans="1:2" ht="16.5" thickBot="1" x14ac:dyDescent="0.3">
      <c r="A69" s="78" t="s">
        <v>265</v>
      </c>
      <c r="B69" s="80" t="s">
        <v>331</v>
      </c>
    </row>
    <row r="70" spans="1:2" ht="32.25" thickBot="1" x14ac:dyDescent="0.3">
      <c r="A70" s="98" t="s">
        <v>266</v>
      </c>
      <c r="B70" s="81" t="s">
        <v>355</v>
      </c>
    </row>
    <row r="71" spans="1:2" ht="28.5" customHeight="1" thickBot="1" x14ac:dyDescent="0.3">
      <c r="A71" s="76" t="s">
        <v>267</v>
      </c>
      <c r="B71" s="202"/>
    </row>
    <row r="72" spans="1:2" ht="16.5" thickBot="1" x14ac:dyDescent="0.3">
      <c r="A72" s="78" t="s">
        <v>268</v>
      </c>
      <c r="B72" s="202"/>
    </row>
    <row r="73" spans="1:2" ht="16.5" thickBot="1" x14ac:dyDescent="0.3">
      <c r="A73" s="78" t="s">
        <v>269</v>
      </c>
      <c r="B73" s="202"/>
    </row>
    <row r="74" spans="1:2" ht="16.5" thickBot="1" x14ac:dyDescent="0.3">
      <c r="A74" s="78" t="s">
        <v>270</v>
      </c>
      <c r="B74" s="202"/>
    </row>
    <row r="75" spans="1:2" ht="16.5" thickBot="1" x14ac:dyDescent="0.3">
      <c r="A75" s="78" t="s">
        <v>271</v>
      </c>
      <c r="B75" s="202"/>
    </row>
    <row r="76" spans="1:2" ht="16.5" thickBot="1" x14ac:dyDescent="0.3">
      <c r="A76" s="82" t="s">
        <v>272</v>
      </c>
      <c r="B76" s="202"/>
    </row>
  </sheetData>
  <mergeCells count="9">
    <mergeCell ref="A5:B5"/>
    <mergeCell ref="A7:B7"/>
    <mergeCell ref="A9:B9"/>
    <mergeCell ref="A10:B10"/>
    <mergeCell ref="B71:B76"/>
    <mergeCell ref="A13:B13"/>
    <mergeCell ref="A16:B16"/>
    <mergeCell ref="B54:B59"/>
    <mergeCell ref="A15:B15"/>
  </mergeCells>
  <pageMargins left="0.78740157480314965" right="0" top="0" bottom="0" header="0" footer="0"/>
  <pageSetup paperSize="9" scale="5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2024-03-05T03:37:55Z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