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местоположение'!$A$1:$C$46</definedName>
    <definedName name="Print_Area_0" localSheetId="1">'3.3 паспорт описание'!$A$1:$C$29</definedName>
    <definedName name="Print_Area_0" localSheetId="2">'6.1. Паспорт сетевой график'!$A$1:$L$54</definedName>
    <definedName name="Print_Area_0" localSheetId="3">'6.2. Паспорт фин осв ввод'!$A$1:$Y$62</definedName>
    <definedName name="Print_Area_0_0" localSheetId="0">'1. паспорт местоположение'!$A$1:$C$46</definedName>
    <definedName name="Print_Area_0_0" localSheetId="1">'3.3 паспорт описание'!$A$1:$C$29</definedName>
    <definedName name="Print_Area_0_0" localSheetId="2">'6.1. Паспорт сетевой график'!$A$1:$L$54</definedName>
    <definedName name="Print_Area_0_0" localSheetId="3">'6.2. Паспорт фин осв ввод'!$A$1:$Y$62</definedName>
    <definedName name="Print_Titles_0" localSheetId="0">'1. паспорт местоположение'!$21:$21</definedName>
    <definedName name="Print_Titles_0" localSheetId="1">'3.3 паспорт описание'!$20:$20</definedName>
    <definedName name="Print_Titles_0_0" localSheetId="0">'1. паспорт местоположение'!$21:$21</definedName>
    <definedName name="Print_Titles_0_0" localSheetId="1">'3.3 паспорт описание'!$20:$20</definedName>
    <definedName name="_xlnm.Print_Titles" localSheetId="0">'1. паспорт местоположение'!$21:$21</definedName>
    <definedName name="_xlnm.Print_Titles" localSheetId="1">'3.3 паспорт описание'!$20:$20</definedName>
    <definedName name="_xlnm.Print_Area" localSheetId="0">'1. паспорт местоположение'!$A$1:$C$46</definedName>
    <definedName name="_xlnm.Print_Area" localSheetId="1">'3.3 паспорт описание'!$A$1:$C$29</definedName>
    <definedName name="_xlnm.Print_Area" localSheetId="2">'6.1. Паспорт сетевой график'!$A$1:$L$54</definedName>
    <definedName name="_xlnm.Print_Area" localSheetId="3">'6.2. Паспорт фин осв ввод'!$A$1:$AC$62</definedName>
    <definedName name="_xlnm.Print_Area" localSheetId="4">'7. Паспорт отчет о закупке '!$A$1:$AV$26</definedName>
  </definedNames>
  <calcPr calcId="145621" refMode="R1C1"/>
</workbook>
</file>

<file path=xl/calcChain.xml><?xml version="1.0" encoding="utf-8"?>
<calcChain xmlns="http://schemas.openxmlformats.org/spreadsheetml/2006/main">
  <c r="P55" i="4" l="1"/>
  <c r="P48" i="4"/>
  <c r="P41" i="4"/>
  <c r="P40" i="4"/>
  <c r="P28" i="4"/>
  <c r="P49" i="4" s="1"/>
  <c r="P50" i="4" s="1"/>
  <c r="P22" i="4"/>
  <c r="R55" i="4" l="1"/>
  <c r="R48" i="4"/>
  <c r="D48" i="4" s="1"/>
  <c r="AC48" i="4" s="1"/>
  <c r="R41" i="4"/>
  <c r="R40" i="4"/>
  <c r="D40" i="4" s="1"/>
  <c r="AC40" i="4" s="1"/>
  <c r="R28" i="4"/>
  <c r="R49" i="4" s="1"/>
  <c r="C25" i="4"/>
  <c r="AB25" i="4" s="1"/>
  <c r="D25" i="4"/>
  <c r="AC25" i="4" s="1"/>
  <c r="C28" i="4"/>
  <c r="AB28" i="4" s="1"/>
  <c r="D28" i="4"/>
  <c r="AC28" i="4" s="1"/>
  <c r="C30" i="4"/>
  <c r="AB30" i="4" s="1"/>
  <c r="D30" i="4"/>
  <c r="AC30" i="4" s="1"/>
  <c r="C31" i="4"/>
  <c r="AB31" i="4" s="1"/>
  <c r="D31" i="4"/>
  <c r="AC31" i="4" s="1"/>
  <c r="C32" i="4"/>
  <c r="D32" i="4"/>
  <c r="AC32" i="4" s="1"/>
  <c r="C33" i="4"/>
  <c r="AB33" i="4" s="1"/>
  <c r="D33" i="4"/>
  <c r="AC33" i="4" s="1"/>
  <c r="C40" i="4"/>
  <c r="AB40" i="4" s="1"/>
  <c r="C41" i="4"/>
  <c r="AB41" i="4" s="1"/>
  <c r="D41" i="4"/>
  <c r="AC41" i="4" s="1"/>
  <c r="C48" i="4"/>
  <c r="AB48" i="4" s="1"/>
  <c r="C49" i="4"/>
  <c r="AB49" i="4" s="1"/>
  <c r="C50" i="4"/>
  <c r="AB50" i="4" s="1"/>
  <c r="C55" i="4"/>
  <c r="AB55" i="4" s="1"/>
  <c r="D55" i="4"/>
  <c r="AC55" i="4" s="1"/>
  <c r="C22" i="4"/>
  <c r="AB22" i="4" s="1"/>
  <c r="R22" i="4"/>
  <c r="D22" i="4" s="1"/>
  <c r="AC22" i="4" s="1"/>
  <c r="D49" i="4" l="1"/>
  <c r="AC49" i="4" s="1"/>
  <c r="R50" i="4"/>
  <c r="D50" i="4" s="1"/>
  <c r="AC50" i="4" s="1"/>
  <c r="G22" i="8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  <c r="F22" i="8"/>
  <c r="G15" i="3" l="1"/>
  <c r="I12" i="3"/>
  <c r="I5" i="3"/>
  <c r="B14" i="2"/>
  <c r="C12" i="2"/>
  <c r="C5" i="2"/>
</calcChain>
</file>

<file path=xl/sharedStrings.xml><?xml version="1.0" encoding="utf-8"?>
<sst xmlns="http://schemas.openxmlformats.org/spreadsheetml/2006/main" count="719" uniqueCount="368">
  <si>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</si>
  <si>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</si>
  <si>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</si>
  <si>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</si>
  <si>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</si>
  <si>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</si>
  <si>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</si>
  <si>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</si>
  <si>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</si>
  <si>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</si>
  <si>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</si>
  <si>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</si>
  <si>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</si>
  <si>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</si>
  <si>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</si>
  <si>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</si>
  <si>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</si>
  <si>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</si>
  <si>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</si>
  <si>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</si>
  <si>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</si>
  <si>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</si>
  <si>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</si>
  <si>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</si>
  <si>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</si>
  <si>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</si>
  <si>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</si>
  <si>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</si>
  <si>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</si>
  <si>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</si>
  <si>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</si>
  <si>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</si>
  <si>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</si>
  <si>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</si>
  <si>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</si>
  <si>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</si>
  <si>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</si>
  <si>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</si>
  <si>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</si>
  <si>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</si>
  <si>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</si>
  <si>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</si>
  <si>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</si>
  <si>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</si>
  <si>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</si>
  <si>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</si>
  <si>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</si>
  <si>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</si>
  <si>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</si>
  <si>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</si>
  <si>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</si>
  <si>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</si>
  <si>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</si>
  <si>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</si>
  <si>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</si>
  <si>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</si>
  <si>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</si>
  <si>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</si>
  <si>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</si>
  <si>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</si>
  <si>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</si>
  <si>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</si>
  <si>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</si>
  <si>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</si>
  <si>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</si>
  <si>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</si>
  <si>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</si>
  <si>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</si>
  <si>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</si>
  <si>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</si>
  <si>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</si>
  <si>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</si>
  <si>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</si>
  <si>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</si>
  <si>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</si>
  <si>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</si>
  <si>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</si>
  <si>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</si>
  <si>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</si>
  <si>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</si>
  <si>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</si>
  <si>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</si>
  <si>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</si>
  <si>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</si>
  <si>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</si>
  <si>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</si>
  <si>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</si>
  <si>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</si>
  <si>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</si>
  <si>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</si>
  <si>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</si>
  <si>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</si>
  <si>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</si>
  <si>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</si>
  <si>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</si>
  <si>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</si>
  <si>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</si>
  <si>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</si>
  <si>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</si>
  <si>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</si>
  <si>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</si>
  <si>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</si>
  <si>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</si>
  <si>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</si>
  <si>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</si>
  <si>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</si>
  <si>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</si>
  <si>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</si>
  <si>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</si>
  <si>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</si>
  <si>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</si>
  <si>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</si>
  <si>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</si>
  <si>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</si>
  <si>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</si>
  <si>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</si>
  <si>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</si>
  <si>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</si>
  <si>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</si>
  <si>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</si>
  <si>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</si>
  <si>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</si>
  <si>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</si>
  <si>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</si>
  <si>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</si>
  <si>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</si>
  <si>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</si>
  <si>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</si>
  <si>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</si>
  <si>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</si>
  <si>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</si>
  <si>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</si>
  <si>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</si>
  <si>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</si>
  <si>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</si>
  <si>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</si>
  <si>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</si>
  <si>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</si>
  <si>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</si>
  <si>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</si>
  <si>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</si>
  <si>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</si>
  <si>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</si>
  <si>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</si>
  <si>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</si>
  <si>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</si>
  <si>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</si>
  <si>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</si>
  <si>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</si>
  <si>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</si>
  <si>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</si>
  <si>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</si>
  <si>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</si>
  <si>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</si>
  <si>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</si>
  <si>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</si>
  <si>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</si>
  <si>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</si>
  <si>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</si>
  <si>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</si>
  <si>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</si>
  <si>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</si>
  <si>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</si>
  <si>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</si>
  <si>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</si>
  <si>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</si>
  <si>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</si>
  <si>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</si>
  <si>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</si>
  <si>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</si>
  <si>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</si>
  <si>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</si>
  <si>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</si>
  <si>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</si>
  <si>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</si>
  <si>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</si>
  <si>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</si>
  <si>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</si>
  <si>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</si>
  <si>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</si>
  <si>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</si>
  <si>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</si>
  <si>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</si>
  <si>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</si>
  <si>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</si>
  <si>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</si>
  <si>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</si>
  <si>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</si>
  <si>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</si>
  <si>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</si>
  <si>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</si>
  <si>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</si>
  <si>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</si>
  <si>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</si>
  <si>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</si>
  <si>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</si>
  <si>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</si>
  <si>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</si>
  <si>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</si>
  <si>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</si>
  <si>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</si>
  <si>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</si>
  <si>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</si>
  <si>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</si>
  <si>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</si>
  <si>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</si>
  <si>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</si>
  <si>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</si>
  <si>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</si>
  <si>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</si>
  <si>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</si>
  <si>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</si>
  <si>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</si>
  <si>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</si>
  <si>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</si>
  <si>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</si>
  <si>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</si>
  <si>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</si>
  <si>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</si>
  <si>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</si>
  <si>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</si>
  <si>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</si>
  <si>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</si>
  <si>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</si>
  <si>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</si>
  <si>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</si>
  <si>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</si>
  <si>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</si>
  <si>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</si>
  <si>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</si>
  <si>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</si>
  <si>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</si>
  <si>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</si>
  <si>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</si>
  <si>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</si>
  <si>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</si>
  <si>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</si>
  <si>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</si>
  <si>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</si>
  <si>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</si>
  <si>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</si>
  <si>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</si>
  <si>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</si>
  <si>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</si>
  <si>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</si>
  <si>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</si>
  <si>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</si>
  <si>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</si>
  <si>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</si>
  <si>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</si>
  <si>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</si>
  <si>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</si>
  <si>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</si>
  <si>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</si>
  <si>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</si>
  <si>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</si>
  <si>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</si>
  <si>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</si>
  <si>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</si>
  <si>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</si>
  <si>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</si>
  <si>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</si>
  <si>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</si>
  <si>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</si>
  <si>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</si>
  <si>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</si>
  <si>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</si>
  <si>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</si>
  <si>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</si>
  <si>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</si>
  <si>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</si>
  <si>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</si>
  <si>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</si>
  <si>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</si>
  <si>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</si>
  <si>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</si>
  <si>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</si>
  <si>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</si>
  <si>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</si>
  <si>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</si>
  <si>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</si>
  <si>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</si>
  <si>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</si>
  <si>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</si>
  <si>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</si>
  <si>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</si>
  <si>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</si>
  <si>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</si>
  <si>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</si>
  <si>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</si>
  <si>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</si>
  <si>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</si>
  <si>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</si>
  <si>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</si>
  <si>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</si>
  <si>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</si>
  <si>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</si>
  <si>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</si>
  <si>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</si>
  <si>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</si>
  <si>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</si>
  <si>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</si>
  <si>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</si>
  <si>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</si>
  <si>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</si>
  <si>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</si>
  <si>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</si>
  <si>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</si>
  <si>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</si>
  <si>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</si>
  <si>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</si>
  <si>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</si>
  <si>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</si>
  <si>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</si>
  <si>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</si>
  <si>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</si>
  <si>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</si>
  <si>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</si>
  <si>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</si>
  <si>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</si>
  <si>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</si>
  <si>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</si>
  <si>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 xml:space="preserve"> Снижение потерь электрической энергии 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</si>
  <si>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</si>
  <si>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</si>
  <si>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</si>
  <si>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</si>
  <si>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</si>
  <si>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</si>
  <si>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</si>
  <si>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</si>
  <si>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</si>
  <si>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нд</t>
  </si>
  <si>
    <t>Учалинский район, г.Учалы</t>
  </si>
  <si>
    <t>-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</si>
  <si>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</si>
  <si>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Удельные стоимостные показатели реализации инвестиционного проекта, млн. руб.</t>
  </si>
  <si>
    <t>Развитие и модернизация учета электрической энергии (мощности)</t>
  </si>
  <si>
    <t xml:space="preserve">АО "Учалинские электрические сети" </t>
  </si>
  <si>
    <t xml:space="preserve">передача электрической энергии </t>
  </si>
  <si>
    <t xml:space="preserve">Факт </t>
  </si>
  <si>
    <t>Создание системы АСКУЭ  Установка приборов учета,класс напряжения 0,22(0,4)кВ</t>
  </si>
  <si>
    <t>Год раскрытия информации: 2024 год</t>
  </si>
  <si>
    <t>\</t>
  </si>
  <si>
    <t>L_UES_S5</t>
  </si>
  <si>
    <t>L_UES_C5</t>
  </si>
  <si>
    <t>L_UES_С5</t>
  </si>
  <si>
    <t xml:space="preserve">лин.арматура </t>
  </si>
  <si>
    <t xml:space="preserve">коммерческое предложение </t>
  </si>
  <si>
    <t>эл.аукцион</t>
  </si>
  <si>
    <t>не раскрывается в соответствии с ФЗ 223</t>
  </si>
  <si>
    <t>Проводниковая продукция</t>
  </si>
  <si>
    <t>Приборы учета</t>
  </si>
  <si>
    <t>ВУЩ</t>
  </si>
  <si>
    <t>1044,548 1053,389  1107,539  1146,311  1403,9</t>
  </si>
  <si>
    <t>ООО "ЭНЕРГОТРЕЙДСЕРВИС"</t>
  </si>
  <si>
    <t>http://www.rts-tender.ru</t>
  </si>
  <si>
    <t xml:space="preserve">СИП </t>
  </si>
  <si>
    <t>4841,9  4872,4  5006,7  5257,9  5410,8  5471,9  5533,079  5624,8  5655,4  5716,5  5991,6</t>
  </si>
  <si>
    <t>АО "Стройинновация"</t>
  </si>
  <si>
    <t>ООО "Энергоучет"</t>
  </si>
  <si>
    <t>www.rts-tender.ru</t>
  </si>
  <si>
    <t>512,567  438,739  403,443  357,009  354,082</t>
  </si>
  <si>
    <t>Замена приборов учёта электроэнергии -479 .Счётчики однофазные прямого включения-159 шт, счётчики трёхфазные прямого включения-320 шт,</t>
  </si>
  <si>
    <t>17,707 (с НДС)</t>
  </si>
  <si>
    <t>Замена приборов учёта электроэнергии -479 .Счётчики однофазные прямого включения-159 шт, счётчики трёхфазные прямого включения-320 шт</t>
  </si>
  <si>
    <t xml:space="preserve"> в работе </t>
  </si>
  <si>
    <t>Сметная стоимость проекта в ценах 2024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</si>
</sst>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43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color theme="1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9" fillId="0" borderId="0"/>
    <xf numFmtId="0" fontId="24" fillId="0" borderId="0"/>
    <xf numFmtId="0" fontId="12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Alignment="1"/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0" xfId="0" applyFont="1" applyAlignment="1"/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8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18" fillId="3" borderId="0" xfId="3" applyFont="1" applyFill="1"/>
    <xf numFmtId="0" fontId="18" fillId="0" borderId="0" xfId="3" applyFont="1" applyFill="1"/>
    <xf numFmtId="0" fontId="25" fillId="0" borderId="0" xfId="3" applyFont="1"/>
    <xf numFmtId="0" fontId="18" fillId="0" borderId="0" xfId="3" applyFont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23" fillId="0" borderId="0" xfId="5" applyFont="1" applyFill="1" applyBorder="1" applyAlignment="1">
      <alignment vertical="center"/>
    </xf>
    <xf numFmtId="0" fontId="18" fillId="0" borderId="0" xfId="3" applyFont="1" applyAlignment="1"/>
    <xf numFmtId="0" fontId="4" fillId="0" borderId="0" xfId="0" applyFont="1" applyBorder="1" applyAlignment="1">
      <alignment vertical="center"/>
    </xf>
    <xf numFmtId="0" fontId="9" fillId="0" borderId="1" xfId="0" applyFont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26" fillId="0" borderId="0" xfId="0" applyFont="1"/>
    <xf numFmtId="0" fontId="27" fillId="0" borderId="0" xfId="0" applyFont="1"/>
    <xf numFmtId="0" fontId="15" fillId="0" borderId="0" xfId="0" applyFont="1"/>
    <xf numFmtId="9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/>
    </xf>
    <xf numFmtId="49" fontId="28" fillId="0" borderId="1" xfId="3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 wrapText="1"/>
    </xf>
    <xf numFmtId="49" fontId="28" fillId="0" borderId="1" xfId="3" applyNumberFormat="1" applyFont="1" applyFill="1" applyBorder="1" applyAlignment="1">
      <alignment horizontal="center" vertical="center" wrapText="1"/>
    </xf>
    <xf numFmtId="14" fontId="28" fillId="0" borderId="1" xfId="3" applyNumberFormat="1" applyFont="1" applyBorder="1" applyAlignment="1">
      <alignment horizontal="center" vertical="center"/>
    </xf>
    <xf numFmtId="165" fontId="12" fillId="3" borderId="0" xfId="0" applyNumberFormat="1" applyFont="1" applyFill="1"/>
    <xf numFmtId="0" fontId="12" fillId="3" borderId="0" xfId="0" applyFont="1" applyFill="1"/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/>
    </xf>
    <xf numFmtId="165" fontId="4" fillId="3" borderId="0" xfId="0" applyNumberFormat="1" applyFont="1" applyFill="1" applyAlignment="1"/>
    <xf numFmtId="0" fontId="4" fillId="3" borderId="0" xfId="0" applyFont="1" applyFill="1" applyAlignment="1"/>
    <xf numFmtId="165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0" fontId="17" fillId="0" borderId="0" xfId="0" applyFont="1" applyAlignme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5" fillId="0" borderId="0" xfId="0" applyFont="1" applyBorder="1"/>
    <xf numFmtId="0" fontId="9" fillId="0" borderId="0" xfId="0" applyFont="1"/>
    <xf numFmtId="0" fontId="12" fillId="0" borderId="8" xfId="0" applyFont="1" applyBorder="1" applyAlignment="1">
      <alignment horizontal="justify"/>
    </xf>
    <xf numFmtId="0" fontId="12" fillId="0" borderId="9" xfId="0" applyFont="1" applyBorder="1" applyAlignment="1">
      <alignment horizontal="justify"/>
    </xf>
    <xf numFmtId="0" fontId="12" fillId="0" borderId="9" xfId="0" applyFont="1" applyBorder="1" applyAlignment="1">
      <alignment horizontal="center"/>
    </xf>
    <xf numFmtId="0" fontId="12" fillId="0" borderId="8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top" wrapText="1"/>
    </xf>
    <xf numFmtId="0" fontId="12" fillId="0" borderId="9" xfId="0" applyFont="1" applyBorder="1" applyAlignment="1">
      <alignment vertical="top" wrapText="1"/>
    </xf>
    <xf numFmtId="0" fontId="12" fillId="0" borderId="11" xfId="0" applyFont="1" applyBorder="1" applyAlignment="1">
      <alignment horizontal="justify" vertical="top" wrapText="1"/>
    </xf>
    <xf numFmtId="0" fontId="12" fillId="0" borderId="14" xfId="0" applyFont="1" applyBorder="1" applyAlignment="1">
      <alignment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/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29" fillId="0" borderId="0" xfId="0" applyFont="1" applyBorder="1" applyAlignment="1">
      <alignment vertical="center"/>
    </xf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33" fillId="0" borderId="0" xfId="0" applyFont="1"/>
    <xf numFmtId="0" fontId="34" fillId="0" borderId="0" xfId="0" applyFont="1"/>
    <xf numFmtId="0" fontId="34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1" xfId="0" applyFont="1" applyBorder="1" applyAlignment="1">
      <alignment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vertical="center"/>
    </xf>
    <xf numFmtId="0" fontId="34" fillId="0" borderId="2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5" fillId="0" borderId="1" xfId="5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10" fontId="34" fillId="0" borderId="1" xfId="0" applyNumberFormat="1" applyFont="1" applyBorder="1" applyAlignment="1">
      <alignment horizontal="center" vertical="center"/>
    </xf>
    <xf numFmtId="0" fontId="28" fillId="0" borderId="1" xfId="3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center" vertical="center"/>
    </xf>
    <xf numFmtId="0" fontId="37" fillId="0" borderId="1" xfId="8" applyBorder="1" applyAlignment="1">
      <alignment horizontal="center" vertical="center" wrapText="1"/>
    </xf>
    <xf numFmtId="1" fontId="28" fillId="0" borderId="1" xfId="3" applyNumberFormat="1" applyFont="1" applyFill="1" applyBorder="1" applyAlignment="1">
      <alignment horizontal="center" vertical="center"/>
    </xf>
    <xf numFmtId="1" fontId="28" fillId="0" borderId="1" xfId="3" applyNumberFormat="1" applyFont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165" fontId="28" fillId="0" borderId="1" xfId="3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/>
    </xf>
    <xf numFmtId="2" fontId="40" fillId="0" borderId="0" xfId="0" applyNumberFormat="1" applyFont="1" applyAlignment="1">
      <alignment horizontal="right" vertical="top" wrapText="1"/>
    </xf>
    <xf numFmtId="0" fontId="0" fillId="0" borderId="0" xfId="0" applyFont="1"/>
    <xf numFmtId="0" fontId="12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165" fontId="0" fillId="3" borderId="0" xfId="0" applyNumberFormat="1" applyFont="1" applyFill="1"/>
    <xf numFmtId="0" fontId="0" fillId="3" borderId="0" xfId="0" applyFont="1" applyFill="1"/>
    <xf numFmtId="165" fontId="12" fillId="3" borderId="0" xfId="0" applyNumberFormat="1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38" fillId="0" borderId="0" xfId="0" applyFont="1" applyAlignment="1">
      <alignment vertical="center"/>
    </xf>
    <xf numFmtId="165" fontId="38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165" fontId="10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165" fontId="38" fillId="3" borderId="0" xfId="0" applyNumberFormat="1" applyFont="1" applyFill="1" applyBorder="1" applyAlignment="1">
      <alignment vertical="center"/>
    </xf>
    <xf numFmtId="0" fontId="38" fillId="3" borderId="0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textRotation="90" wrapText="1"/>
    </xf>
    <xf numFmtId="165" fontId="12" fillId="3" borderId="1" xfId="0" applyNumberFormat="1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Border="1" applyAlignment="1">
      <alignment vertical="center"/>
    </xf>
    <xf numFmtId="14" fontId="28" fillId="0" borderId="1" xfId="3" applyNumberFormat="1" applyFont="1" applyFill="1" applyBorder="1" applyAlignment="1">
      <alignment horizontal="center" vertical="center"/>
    </xf>
    <xf numFmtId="14" fontId="42" fillId="3" borderId="20" xfId="0" applyNumberFormat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3" borderId="2" xfId="7" applyFont="1" applyFill="1" applyBorder="1" applyAlignment="1">
      <alignment horizontal="center" vertical="center"/>
    </xf>
    <xf numFmtId="0" fontId="12" fillId="3" borderId="16" xfId="7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28" fillId="0" borderId="1" xfId="3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28" fillId="0" borderId="6" xfId="3" applyFont="1" applyFill="1" applyBorder="1" applyAlignment="1">
      <alignment horizontal="center" vertical="center" wrapText="1"/>
    </xf>
    <xf numFmtId="0" fontId="28" fillId="0" borderId="7" xfId="3" applyFont="1" applyFill="1" applyBorder="1" applyAlignment="1">
      <alignment horizontal="center" vertical="center" wrapText="1"/>
    </xf>
    <xf numFmtId="0" fontId="28" fillId="0" borderId="3" xfId="3" applyFont="1" applyFill="1" applyBorder="1" applyAlignment="1">
      <alignment horizontal="center" vertical="center" wrapText="1"/>
    </xf>
    <xf numFmtId="0" fontId="28" fillId="0" borderId="15" xfId="3" applyFont="1" applyFill="1" applyBorder="1" applyAlignment="1">
      <alignment horizontal="center" vertical="center" wrapText="1"/>
    </xf>
    <xf numFmtId="0" fontId="28" fillId="0" borderId="18" xfId="3" applyFont="1" applyFill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28" fillId="0" borderId="16" xfId="3" applyFont="1" applyFill="1" applyBorder="1" applyAlignment="1">
      <alignment horizontal="center" vertical="center" wrapText="1"/>
    </xf>
    <xf numFmtId="0" fontId="28" fillId="0" borderId="17" xfId="3" applyFont="1" applyFill="1" applyBorder="1" applyAlignment="1">
      <alignment horizontal="center" vertical="center" wrapText="1"/>
    </xf>
    <xf numFmtId="0" fontId="36" fillId="0" borderId="6" xfId="4" applyFont="1" applyFill="1" applyBorder="1" applyAlignment="1">
      <alignment horizontal="center" vertical="center" textRotation="90" wrapText="1"/>
    </xf>
    <xf numFmtId="0" fontId="36" fillId="0" borderId="3" xfId="4" applyFont="1" applyFill="1" applyBorder="1" applyAlignment="1">
      <alignment horizontal="center" vertical="center" textRotation="90" wrapText="1"/>
    </xf>
    <xf numFmtId="0" fontId="28" fillId="0" borderId="6" xfId="3" applyFont="1" applyFill="1" applyBorder="1" applyAlignment="1">
      <alignment horizontal="center" vertical="center" textRotation="90" wrapText="1"/>
    </xf>
    <xf numFmtId="0" fontId="28" fillId="0" borderId="3" xfId="3" applyFont="1" applyFill="1" applyBorder="1" applyAlignment="1">
      <alignment horizontal="center" vertical="center" textRotation="90" wrapText="1"/>
    </xf>
    <xf numFmtId="0" fontId="11" fillId="0" borderId="6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36" fillId="0" borderId="1" xfId="3" applyFont="1" applyFill="1" applyBorder="1" applyAlignment="1" applyProtection="1">
      <alignment horizontal="center" vertical="center" textRotation="90" wrapText="1"/>
    </xf>
    <xf numFmtId="0" fontId="28" fillId="0" borderId="1" xfId="3" applyFont="1" applyFill="1" applyBorder="1" applyAlignment="1">
      <alignment horizontal="center" vertical="center" textRotation="90" wrapText="1"/>
    </xf>
    <xf numFmtId="0" fontId="36" fillId="0" borderId="6" xfId="3" applyFont="1" applyFill="1" applyBorder="1" applyAlignment="1" applyProtection="1">
      <alignment horizontal="center" vertical="center" wrapText="1"/>
    </xf>
    <xf numFmtId="0" fontId="36" fillId="0" borderId="3" xfId="3" applyFont="1" applyFill="1" applyBorder="1" applyAlignment="1" applyProtection="1">
      <alignment horizontal="center" vertical="center" wrapText="1"/>
    </xf>
    <xf numFmtId="0" fontId="28" fillId="0" borderId="6" xfId="3" applyFont="1" applyFill="1" applyBorder="1" applyAlignment="1">
      <alignment horizontal="center" vertical="center"/>
    </xf>
    <xf numFmtId="0" fontId="28" fillId="0" borderId="3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center"/>
    </xf>
  </cellXfs>
  <cellStyles count="9">
    <cellStyle name="Гиперссылка" xfId="8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7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ts-tender.ru/" TargetMode="External"/><Relationship Id="rId2" Type="http://schemas.openxmlformats.org/officeDocument/2006/relationships/hyperlink" Target="http://www.rts-tender.ru/" TargetMode="External"/><Relationship Id="rId1" Type="http://schemas.openxmlformats.org/officeDocument/2006/relationships/hyperlink" Target="http://www.rts-tender.ru/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31" zoomScaleNormal="100" zoomScaleSheetLayoutView="100" zoomScalePageLayoutView="75" workbookViewId="0">
      <selection activeCell="C45" sqref="C45:C46"/>
    </sheetView>
  </sheetViews>
  <sheetFormatPr defaultRowHeight="15" x14ac:dyDescent="0.25"/>
  <cols>
    <col min="1" max="1" width="6.140625"/>
    <col min="2" max="2" width="37" customWidth="1"/>
    <col min="3" max="3" width="57.14062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25"/>
      <c r="B1" s="126"/>
      <c r="C1" s="127" t="s">
        <v>0</v>
      </c>
    </row>
    <row r="2" spans="1:22" ht="18.75" customHeight="1" x14ac:dyDescent="0.25">
      <c r="A2" s="125"/>
      <c r="B2" s="126"/>
      <c r="C2" s="128" t="s">
        <v>1</v>
      </c>
      <c r="D2" s="72"/>
      <c r="F2" s="2"/>
      <c r="G2" s="2"/>
    </row>
    <row r="3" spans="1:22" ht="15.75" x14ac:dyDescent="0.25">
      <c r="A3" s="184"/>
      <c r="B3" s="129"/>
      <c r="C3" s="128" t="s">
        <v>2</v>
      </c>
      <c r="D3" s="72"/>
      <c r="F3" s="2"/>
      <c r="G3" s="2"/>
    </row>
    <row r="4" spans="1:22" ht="18.75" x14ac:dyDescent="0.3">
      <c r="A4" s="185"/>
      <c r="B4" s="130"/>
      <c r="C4" s="130"/>
      <c r="D4" s="74"/>
      <c r="F4" s="2"/>
      <c r="G4" s="2"/>
      <c r="H4" s="4"/>
    </row>
    <row r="5" spans="1:22" ht="15.75" x14ac:dyDescent="0.25">
      <c r="A5" s="130"/>
      <c r="B5" s="191" t="s">
        <v>342</v>
      </c>
      <c r="C5" s="191"/>
      <c r="D5" s="94"/>
      <c r="E5" s="5"/>
      <c r="F5" s="5"/>
      <c r="G5" s="5"/>
      <c r="H5" s="5"/>
      <c r="I5" s="5"/>
      <c r="J5" s="5"/>
    </row>
    <row r="6" spans="1:22" ht="18.75" x14ac:dyDescent="0.3">
      <c r="A6" s="185"/>
      <c r="B6" s="130"/>
      <c r="C6" s="130"/>
      <c r="D6" s="74"/>
      <c r="F6" s="2"/>
      <c r="G6" s="2"/>
      <c r="H6" s="4"/>
    </row>
    <row r="7" spans="1:22" ht="18.75" x14ac:dyDescent="0.25">
      <c r="A7" s="189" t="s">
        <v>3</v>
      </c>
      <c r="B7" s="189"/>
      <c r="C7" s="189"/>
      <c r="D7" s="9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8.75" x14ac:dyDescent="0.25">
      <c r="A8" s="132"/>
      <c r="B8" s="132"/>
      <c r="C8" s="132"/>
      <c r="D8" s="96"/>
      <c r="E8" s="7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8.75" x14ac:dyDescent="0.25">
      <c r="A9" s="192" t="s">
        <v>4</v>
      </c>
      <c r="B9" s="192"/>
      <c r="C9" s="192"/>
      <c r="D9" s="97"/>
      <c r="E9" s="8"/>
      <c r="F9" s="8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18.75" x14ac:dyDescent="0.25">
      <c r="A10" s="189" t="s">
        <v>5</v>
      </c>
      <c r="B10" s="189"/>
      <c r="C10" s="189"/>
      <c r="D10" s="98"/>
      <c r="E10" s="9"/>
      <c r="F10" s="9"/>
      <c r="G10" s="9"/>
      <c r="H10" s="9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8.75" x14ac:dyDescent="0.25">
      <c r="A11" s="132"/>
      <c r="B11" s="132"/>
      <c r="C11" s="132"/>
      <c r="D11" s="96"/>
      <c r="E11" s="7"/>
      <c r="F11" s="7"/>
      <c r="G11" s="7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8.75" x14ac:dyDescent="0.25">
      <c r="A12" s="130"/>
      <c r="B12" s="186"/>
      <c r="C12" s="186" t="s">
        <v>344</v>
      </c>
      <c r="D12" s="97"/>
      <c r="E12" s="8"/>
      <c r="F12" s="8"/>
      <c r="G12" s="8"/>
      <c r="H12" s="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8.75" x14ac:dyDescent="0.25">
      <c r="A13" s="189" t="s">
        <v>6</v>
      </c>
      <c r="B13" s="189"/>
      <c r="C13" s="189"/>
      <c r="D13" s="98"/>
      <c r="E13" s="9"/>
      <c r="F13" s="9"/>
      <c r="G13" s="9"/>
      <c r="H13" s="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11" customFormat="1" ht="15.75" customHeight="1" x14ac:dyDescent="0.2">
      <c r="A14" s="131"/>
      <c r="B14" s="131"/>
      <c r="C14" s="131"/>
      <c r="D14" s="9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s="12" customFormat="1" ht="15" customHeight="1" x14ac:dyDescent="0.2">
      <c r="A15" s="192" t="s">
        <v>330</v>
      </c>
      <c r="B15" s="192"/>
      <c r="C15" s="192"/>
      <c r="D15" s="124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15" customHeight="1" x14ac:dyDescent="0.25">
      <c r="A16" s="189" t="s">
        <v>7</v>
      </c>
      <c r="B16" s="189"/>
      <c r="C16" s="189"/>
      <c r="D16" s="98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15" customHeight="1" x14ac:dyDescent="0.25">
      <c r="A17" s="132"/>
      <c r="B17" s="132"/>
      <c r="C17" s="132"/>
      <c r="D17" s="100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22" ht="15" customHeight="1" x14ac:dyDescent="0.25">
      <c r="A18" s="190" t="s">
        <v>8</v>
      </c>
      <c r="B18" s="190"/>
      <c r="C18" s="190"/>
      <c r="D18" s="97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2" ht="15" customHeight="1" x14ac:dyDescent="0.25">
      <c r="A19" s="133"/>
      <c r="B19" s="133"/>
      <c r="C19" s="133"/>
      <c r="D19" s="98"/>
      <c r="E19" s="9"/>
      <c r="F19" s="9"/>
      <c r="G19" s="9"/>
      <c r="H19" s="9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22" ht="39.75" customHeight="1" x14ac:dyDescent="0.25">
      <c r="A20" s="134" t="s">
        <v>9</v>
      </c>
      <c r="B20" s="135" t="s">
        <v>10</v>
      </c>
      <c r="C20" s="136" t="s">
        <v>11</v>
      </c>
      <c r="D20" s="101"/>
      <c r="E20" s="18"/>
      <c r="F20" s="18"/>
      <c r="G20" s="18"/>
      <c r="H20" s="1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9"/>
      <c r="U20" s="19"/>
      <c r="V20" s="19"/>
    </row>
    <row r="21" spans="1:22" ht="16.5" customHeight="1" x14ac:dyDescent="0.25">
      <c r="A21" s="136">
        <v>1</v>
      </c>
      <c r="B21" s="135">
        <v>2</v>
      </c>
      <c r="C21" s="136">
        <v>3</v>
      </c>
      <c r="D21" s="101"/>
      <c r="E21" s="18"/>
      <c r="F21" s="18"/>
      <c r="G21" s="18"/>
      <c r="H21" s="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9"/>
      <c r="U21" s="19"/>
      <c r="V21" s="19"/>
    </row>
    <row r="22" spans="1:22" ht="25.5" x14ac:dyDescent="0.25">
      <c r="A22" s="137" t="s">
        <v>12</v>
      </c>
      <c r="B22" s="138" t="s">
        <v>13</v>
      </c>
      <c r="C22" s="139" t="s">
        <v>337</v>
      </c>
      <c r="D22" s="101"/>
      <c r="E22" s="18"/>
      <c r="F22" s="18"/>
      <c r="G22" s="18"/>
      <c r="H22" s="18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9"/>
      <c r="U22" s="19"/>
      <c r="V22" s="19"/>
    </row>
    <row r="23" spans="1:22" ht="191.25" x14ac:dyDescent="0.25">
      <c r="A23" s="137" t="s">
        <v>14</v>
      </c>
      <c r="B23" s="140" t="s">
        <v>15</v>
      </c>
      <c r="C23" s="141" t="s">
        <v>16</v>
      </c>
      <c r="D23" s="101"/>
      <c r="E23" s="18"/>
      <c r="F23" s="18"/>
      <c r="G23" s="18"/>
      <c r="H23" s="1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9"/>
      <c r="U23" s="19"/>
      <c r="V23" s="19"/>
    </row>
    <row r="24" spans="1:22" s="27" customFormat="1" ht="51" x14ac:dyDescent="0.2">
      <c r="A24" s="137" t="s">
        <v>17</v>
      </c>
      <c r="B24" s="139" t="s">
        <v>18</v>
      </c>
      <c r="C24" s="136" t="s">
        <v>272</v>
      </c>
      <c r="D24" s="102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T24" s="26"/>
      <c r="U24" s="26"/>
      <c r="V24" s="26"/>
    </row>
    <row r="25" spans="1:22" s="27" customFormat="1" ht="25.5" x14ac:dyDescent="0.2">
      <c r="A25" s="137" t="s">
        <v>20</v>
      </c>
      <c r="B25" s="139" t="s">
        <v>21</v>
      </c>
      <c r="C25" s="136" t="s">
        <v>22</v>
      </c>
      <c r="D25" s="102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38.25" x14ac:dyDescent="0.2">
      <c r="A26" s="137" t="s">
        <v>23</v>
      </c>
      <c r="B26" s="139" t="s">
        <v>24</v>
      </c>
      <c r="C26" s="136" t="s">
        <v>333</v>
      </c>
      <c r="D26" s="102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25.5" x14ac:dyDescent="0.2">
      <c r="A27" s="137" t="s">
        <v>25</v>
      </c>
      <c r="B27" s="139" t="s">
        <v>26</v>
      </c>
      <c r="C27" s="136" t="s">
        <v>27</v>
      </c>
      <c r="D27" s="102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38.25" x14ac:dyDescent="0.2">
      <c r="A28" s="137" t="s">
        <v>28</v>
      </c>
      <c r="B28" s="139" t="s">
        <v>29</v>
      </c>
      <c r="C28" s="136" t="s">
        <v>27</v>
      </c>
      <c r="D28" s="102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38.25" x14ac:dyDescent="0.2">
      <c r="A29" s="137" t="s">
        <v>30</v>
      </c>
      <c r="B29" s="139" t="s">
        <v>31</v>
      </c>
      <c r="C29" s="136" t="s">
        <v>27</v>
      </c>
      <c r="D29" s="102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ht="25.5" x14ac:dyDescent="0.25">
      <c r="A30" s="137" t="s">
        <v>32</v>
      </c>
      <c r="B30" s="139" t="s">
        <v>33</v>
      </c>
      <c r="C30" s="136" t="s">
        <v>27</v>
      </c>
      <c r="D30" s="102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ht="25.5" x14ac:dyDescent="0.25">
      <c r="A31" s="137" t="s">
        <v>34</v>
      </c>
      <c r="B31" s="139" t="s">
        <v>35</v>
      </c>
      <c r="C31" s="136" t="s">
        <v>27</v>
      </c>
      <c r="D31" s="102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ht="76.5" x14ac:dyDescent="0.25">
      <c r="A32" s="137" t="s">
        <v>36</v>
      </c>
      <c r="B32" s="139" t="s">
        <v>37</v>
      </c>
      <c r="C32" s="136" t="s">
        <v>38</v>
      </c>
      <c r="D32" s="102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ht="89.25" x14ac:dyDescent="0.25">
      <c r="A33" s="137" t="s">
        <v>39</v>
      </c>
      <c r="B33" s="139" t="s">
        <v>40</v>
      </c>
      <c r="C33" s="136" t="s">
        <v>38</v>
      </c>
      <c r="D33" s="103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ht="38.25" x14ac:dyDescent="0.25">
      <c r="A34" s="137" t="s">
        <v>41</v>
      </c>
      <c r="B34" s="139" t="s">
        <v>42</v>
      </c>
      <c r="C34" s="136" t="s">
        <v>19</v>
      </c>
      <c r="D34" s="103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25.5" x14ac:dyDescent="0.25">
      <c r="A35" s="137" t="s">
        <v>43</v>
      </c>
      <c r="B35" s="139" t="s">
        <v>44</v>
      </c>
      <c r="C35" s="136" t="s">
        <v>27</v>
      </c>
      <c r="D35" s="103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25.5" x14ac:dyDescent="0.25">
      <c r="A36" s="137" t="s">
        <v>45</v>
      </c>
      <c r="B36" s="139" t="s">
        <v>46</v>
      </c>
      <c r="C36" s="136" t="s">
        <v>27</v>
      </c>
      <c r="D36" s="103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x14ac:dyDescent="0.25">
      <c r="A37" s="137" t="s">
        <v>47</v>
      </c>
      <c r="B37" s="139" t="s">
        <v>48</v>
      </c>
      <c r="C37" s="136" t="s">
        <v>27</v>
      </c>
      <c r="D37" s="103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63.75" x14ac:dyDescent="0.25">
      <c r="A38" s="137" t="s">
        <v>49</v>
      </c>
      <c r="B38" s="139" t="s">
        <v>50</v>
      </c>
      <c r="C38" s="142" t="s">
        <v>363</v>
      </c>
      <c r="D38" s="103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89.25" x14ac:dyDescent="0.25">
      <c r="A39" s="137" t="s">
        <v>51</v>
      </c>
      <c r="B39" s="139" t="s">
        <v>52</v>
      </c>
      <c r="C39" s="136" t="s">
        <v>19</v>
      </c>
      <c r="D39" s="103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76.5" x14ac:dyDescent="0.25">
      <c r="A40" s="137" t="s">
        <v>53</v>
      </c>
      <c r="B40" s="139" t="s">
        <v>54</v>
      </c>
      <c r="C40" s="136" t="s">
        <v>19</v>
      </c>
      <c r="D40" s="103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65.75" x14ac:dyDescent="0.25">
      <c r="A41" s="137" t="s">
        <v>55</v>
      </c>
      <c r="B41" s="139" t="s">
        <v>56</v>
      </c>
      <c r="C41" s="136" t="s">
        <v>19</v>
      </c>
      <c r="D41" s="103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89.25" x14ac:dyDescent="0.25">
      <c r="A42" s="137" t="s">
        <v>57</v>
      </c>
      <c r="B42" s="139" t="s">
        <v>58</v>
      </c>
      <c r="C42" s="136" t="s">
        <v>19</v>
      </c>
      <c r="D42" s="103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89.25" x14ac:dyDescent="0.25">
      <c r="A43" s="137" t="s">
        <v>59</v>
      </c>
      <c r="B43" s="139" t="s">
        <v>60</v>
      </c>
      <c r="C43" s="143" t="s">
        <v>19</v>
      </c>
      <c r="D43" s="103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89.25" x14ac:dyDescent="0.25">
      <c r="A44" s="137" t="s">
        <v>61</v>
      </c>
      <c r="B44" s="139" t="s">
        <v>62</v>
      </c>
      <c r="C44" s="144" t="s">
        <v>19</v>
      </c>
      <c r="D44" s="103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63.75" x14ac:dyDescent="0.25">
      <c r="A45" s="137" t="s">
        <v>63</v>
      </c>
      <c r="B45" s="139" t="s">
        <v>321</v>
      </c>
      <c r="C45" s="143" t="s">
        <v>364</v>
      </c>
      <c r="D45" s="103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51" x14ac:dyDescent="0.25">
      <c r="A46" s="137" t="s">
        <v>64</v>
      </c>
      <c r="B46" s="139" t="s">
        <v>65</v>
      </c>
      <c r="C46" s="143" t="s">
        <v>364</v>
      </c>
      <c r="D46" s="103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</sheetData>
  <mergeCells count="8">
    <mergeCell ref="A16:C16"/>
    <mergeCell ref="A18:C18"/>
    <mergeCell ref="B5:C5"/>
    <mergeCell ref="A7:C7"/>
    <mergeCell ref="A9:C9"/>
    <mergeCell ref="A10:C10"/>
    <mergeCell ref="A13:C13"/>
    <mergeCell ref="A15:C15"/>
  </mergeCells>
  <pageMargins left="0.70866141732283472" right="0" top="0" bottom="0" header="0" footer="0"/>
  <pageSetup paperSize="9" scale="4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topLeftCell="A24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183"/>
      <c r="B3" s="155"/>
      <c r="C3" s="4" t="s">
        <v>2</v>
      </c>
      <c r="E3" s="2"/>
      <c r="F3" s="2"/>
    </row>
    <row r="4" spans="1:29" ht="18.75" x14ac:dyDescent="0.3">
      <c r="A4" s="183"/>
      <c r="B4" s="155"/>
      <c r="C4" s="4"/>
      <c r="E4" s="2"/>
      <c r="F4" s="2"/>
    </row>
    <row r="5" spans="1:29" ht="15.75" x14ac:dyDescent="0.25">
      <c r="A5" s="155"/>
      <c r="B5" s="156"/>
      <c r="C5" s="156" t="str">
        <f>'1. паспорт местоположение'!B5</f>
        <v>Год раскрытия информации: 2024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183"/>
      <c r="B6" s="155"/>
      <c r="C6" s="155"/>
      <c r="E6" s="2"/>
      <c r="F6" s="2"/>
      <c r="G6" s="4"/>
    </row>
    <row r="7" spans="1:29" ht="18.75" x14ac:dyDescent="0.25">
      <c r="A7" s="193" t="s">
        <v>3</v>
      </c>
      <c r="B7" s="193"/>
      <c r="C7" s="193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9" ht="18.75" x14ac:dyDescent="0.25">
      <c r="A8" s="193"/>
      <c r="B8" s="193"/>
      <c r="C8" s="193"/>
      <c r="D8" s="7"/>
      <c r="E8" s="7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9" ht="18.75" x14ac:dyDescent="0.25">
      <c r="A9" s="195" t="s">
        <v>4</v>
      </c>
      <c r="B9" s="195"/>
      <c r="C9" s="195"/>
      <c r="D9" s="8"/>
      <c r="E9" s="8"/>
      <c r="F9" s="8"/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9" ht="18.75" x14ac:dyDescent="0.25">
      <c r="A10" s="196" t="s">
        <v>5</v>
      </c>
      <c r="B10" s="196"/>
      <c r="C10" s="196"/>
      <c r="D10" s="9"/>
      <c r="E10" s="9"/>
      <c r="F10" s="9"/>
      <c r="G10" s="9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9" ht="18.75" x14ac:dyDescent="0.25">
      <c r="A11" s="193"/>
      <c r="B11" s="193"/>
      <c r="C11" s="193"/>
      <c r="D11" s="7"/>
      <c r="E11" s="7"/>
      <c r="F11" s="7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9" ht="18.75" x14ac:dyDescent="0.25">
      <c r="A12" s="155"/>
      <c r="B12" s="43"/>
      <c r="C12" s="43" t="str">
        <f>'1. паспорт местоположение'!C12</f>
        <v>L_UES_S5</v>
      </c>
      <c r="D12" s="8"/>
      <c r="E12" s="8"/>
      <c r="F12" s="8"/>
      <c r="G12" s="8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9" s="11" customFormat="1" ht="15.75" customHeight="1" x14ac:dyDescent="0.2">
      <c r="A13" s="193"/>
      <c r="B13" s="193"/>
      <c r="C13" s="193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12" customFormat="1" ht="15" customHeight="1" x14ac:dyDescent="0.2">
      <c r="B14" s="195" t="str">
        <f>'1. паспорт местоположение'!A15</f>
        <v>Создание системы АСКУЭ Установка приборов учета,класс напряжения 0,22(0,4)кВ</v>
      </c>
      <c r="C14" s="195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ht="15" customHeight="1" x14ac:dyDescent="0.25">
      <c r="A15" s="196" t="s">
        <v>7</v>
      </c>
      <c r="B15" s="196"/>
      <c r="C15" s="19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93"/>
      <c r="B16" s="193"/>
      <c r="C16" s="19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21" ht="27.75" customHeight="1" x14ac:dyDescent="0.25">
      <c r="A17" s="194" t="s">
        <v>66</v>
      </c>
      <c r="B17" s="194"/>
      <c r="C17" s="19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5" customHeight="1" x14ac:dyDescent="0.25">
      <c r="A18" s="9"/>
      <c r="B18" s="9"/>
      <c r="C18" s="9"/>
      <c r="D18" s="9"/>
      <c r="E18" s="9"/>
      <c r="F18" s="9"/>
      <c r="G18" s="9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21" ht="39.75" customHeight="1" x14ac:dyDescent="0.25">
      <c r="A19" s="15" t="s">
        <v>9</v>
      </c>
      <c r="B19" s="16" t="s">
        <v>10</v>
      </c>
      <c r="C19" s="17" t="s">
        <v>11</v>
      </c>
      <c r="D19" s="18"/>
      <c r="E19" s="18"/>
      <c r="F19" s="18"/>
      <c r="G19" s="18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9"/>
      <c r="T19" s="19"/>
      <c r="U19" s="19"/>
    </row>
    <row r="20" spans="1:21" ht="16.5" customHeight="1" x14ac:dyDescent="0.25">
      <c r="A20" s="17">
        <v>1</v>
      </c>
      <c r="B20" s="16">
        <v>2</v>
      </c>
      <c r="C20" s="17">
        <v>3</v>
      </c>
      <c r="D20" s="18"/>
      <c r="E20" s="18"/>
      <c r="F20" s="18"/>
      <c r="G20" s="18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9"/>
      <c r="T20" s="19"/>
      <c r="U20" s="19"/>
    </row>
    <row r="21" spans="1:21" ht="203.25" customHeight="1" x14ac:dyDescent="0.25">
      <c r="A21" s="20" t="s">
        <v>12</v>
      </c>
      <c r="B21" s="30" t="s">
        <v>67</v>
      </c>
      <c r="C21" s="22" t="s">
        <v>68</v>
      </c>
      <c r="D21" s="18"/>
      <c r="E21" s="18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</row>
    <row r="22" spans="1:21" ht="42.75" customHeight="1" thickBot="1" x14ac:dyDescent="0.3">
      <c r="A22" s="20" t="s">
        <v>14</v>
      </c>
      <c r="B22" s="21" t="s">
        <v>69</v>
      </c>
      <c r="C22" s="70" t="s">
        <v>322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ht="63" customHeight="1" x14ac:dyDescent="0.25">
      <c r="A23" s="20" t="s">
        <v>17</v>
      </c>
      <c r="B23" s="21" t="s">
        <v>70</v>
      </c>
      <c r="C23" s="123" t="s">
        <v>365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63" customHeight="1" x14ac:dyDescent="0.25">
      <c r="A24" s="20" t="s">
        <v>20</v>
      </c>
      <c r="B24" s="21" t="s">
        <v>336</v>
      </c>
      <c r="C24" s="17" t="s">
        <v>364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56.25" customHeight="1" x14ac:dyDescent="0.25">
      <c r="A25" s="20" t="s">
        <v>23</v>
      </c>
      <c r="B25" s="21" t="s">
        <v>71</v>
      </c>
      <c r="C25" s="23" t="s">
        <v>335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93.75" customHeight="1" x14ac:dyDescent="0.25">
      <c r="A26" s="20" t="s">
        <v>25</v>
      </c>
      <c r="B26" s="21" t="s">
        <v>72</v>
      </c>
      <c r="C26" s="15" t="s">
        <v>73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42.75" customHeight="1" x14ac:dyDescent="0.25">
      <c r="A27" s="20" t="s">
        <v>28</v>
      </c>
      <c r="B27" s="21" t="s">
        <v>74</v>
      </c>
      <c r="C27" s="17">
        <v>2022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42.75" customHeight="1" x14ac:dyDescent="0.25">
      <c r="A28" s="20" t="s">
        <v>30</v>
      </c>
      <c r="B28" s="15" t="s">
        <v>75</v>
      </c>
      <c r="C28" s="17">
        <v>2026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42.75" customHeight="1" x14ac:dyDescent="0.25">
      <c r="A29" s="20" t="s">
        <v>32</v>
      </c>
      <c r="B29" s="15" t="s">
        <v>76</v>
      </c>
      <c r="C29" s="17" t="s">
        <v>366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</sheetData>
  <mergeCells count="10">
    <mergeCell ref="A7:C7"/>
    <mergeCell ref="A8:C8"/>
    <mergeCell ref="A9:C9"/>
    <mergeCell ref="A10:C10"/>
    <mergeCell ref="A15:C15"/>
    <mergeCell ref="A16:C16"/>
    <mergeCell ref="A17:C17"/>
    <mergeCell ref="A11:C11"/>
    <mergeCell ref="A13:C13"/>
    <mergeCell ref="B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9" zoomScale="75" zoomScaleNormal="100" zoomScalePageLayoutView="75" workbookViewId="0">
      <selection activeCell="I25" sqref="I25:J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3" t="s">
        <v>0</v>
      </c>
    </row>
    <row r="2" spans="1:44" ht="18.75" x14ac:dyDescent="0.3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4" t="s">
        <v>1</v>
      </c>
    </row>
    <row r="3" spans="1:44" ht="18.75" x14ac:dyDescent="0.3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4" t="s">
        <v>2</v>
      </c>
    </row>
    <row r="4" spans="1:44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4"/>
      <c r="L4" s="155"/>
    </row>
    <row r="5" spans="1:44" ht="15.75" x14ac:dyDescent="0.25">
      <c r="A5" s="155"/>
      <c r="B5" s="156"/>
      <c r="C5" s="156"/>
      <c r="D5" s="156"/>
      <c r="E5" s="156"/>
      <c r="F5" s="156"/>
      <c r="G5" s="156"/>
      <c r="H5" s="156"/>
      <c r="I5" s="156" t="str">
        <f>'1. паспорт местоположение'!B5</f>
        <v>Год раскрытия информации: 2024 год</v>
      </c>
      <c r="J5" s="156"/>
      <c r="K5" s="156"/>
      <c r="L5" s="156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4"/>
      <c r="L6" s="155"/>
    </row>
    <row r="7" spans="1:44" ht="18.75" x14ac:dyDescent="0.25">
      <c r="A7" s="193" t="s">
        <v>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</row>
    <row r="8" spans="1:44" ht="18.75" x14ac:dyDescent="0.25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  <row r="9" spans="1:44" ht="18.75" x14ac:dyDescent="0.25">
      <c r="A9" s="195" t="s">
        <v>4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44" ht="15.75" x14ac:dyDescent="0.25">
      <c r="A10" s="196" t="s">
        <v>5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</row>
    <row r="11" spans="1:44" ht="18.75" x14ac:dyDescent="0.25">
      <c r="A11" s="193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</row>
    <row r="12" spans="1:44" ht="18.75" x14ac:dyDescent="0.25">
      <c r="A12" s="155"/>
      <c r="B12" s="43"/>
      <c r="C12" s="43"/>
      <c r="D12" s="43"/>
      <c r="E12" s="43"/>
      <c r="F12" s="43"/>
      <c r="G12" s="43"/>
      <c r="H12" s="43"/>
      <c r="I12" s="43" t="str">
        <f>'1. паспорт местоположение'!C12</f>
        <v>L_UES_S5</v>
      </c>
      <c r="J12" s="43"/>
      <c r="K12" s="43"/>
      <c r="L12" s="43"/>
    </row>
    <row r="13" spans="1:44" ht="15.75" x14ac:dyDescent="0.25">
      <c r="A13" s="196" t="s">
        <v>6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44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44" ht="18.75" x14ac:dyDescent="0.25">
      <c r="A15" s="155"/>
      <c r="B15" s="158"/>
      <c r="C15" s="158"/>
      <c r="D15" s="158"/>
      <c r="E15" s="158"/>
      <c r="F15" s="158"/>
      <c r="G15" s="195" t="str">
        <f>'1. паспорт местоположение'!A15</f>
        <v>Создание системы АСКУЭ Установка приборов учета,класс напряжения 0,22(0,4)кВ</v>
      </c>
      <c r="H15" s="195"/>
      <c r="I15" s="195"/>
      <c r="J15" s="195"/>
      <c r="K15" s="195"/>
      <c r="L15" s="158"/>
    </row>
    <row r="16" spans="1:44" ht="15.75" x14ac:dyDescent="0.25">
      <c r="A16" s="196" t="s">
        <v>7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</row>
    <row r="17" spans="1:12" ht="15.75" customHeight="1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77"/>
    </row>
    <row r="18" spans="1:12" ht="15.75" x14ac:dyDescent="0.25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31"/>
      <c r="L18" s="155"/>
    </row>
    <row r="19" spans="1:12" ht="15.75" customHeight="1" x14ac:dyDescent="0.25">
      <c r="A19" s="197" t="s">
        <v>77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</row>
    <row r="20" spans="1:12" ht="15.75" x14ac:dyDescent="0.25">
      <c r="A20" s="32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198" t="s">
        <v>78</v>
      </c>
      <c r="B21" s="198" t="s">
        <v>79</v>
      </c>
      <c r="C21" s="199" t="s">
        <v>80</v>
      </c>
      <c r="D21" s="199"/>
      <c r="E21" s="199"/>
      <c r="F21" s="199"/>
      <c r="G21" s="199"/>
      <c r="H21" s="199"/>
      <c r="I21" s="198" t="s">
        <v>81</v>
      </c>
      <c r="J21" s="198" t="s">
        <v>82</v>
      </c>
      <c r="K21" s="198" t="s">
        <v>83</v>
      </c>
      <c r="L21" s="198" t="s">
        <v>84</v>
      </c>
    </row>
    <row r="22" spans="1:12" ht="58.5" customHeight="1" x14ac:dyDescent="0.25">
      <c r="A22" s="198"/>
      <c r="B22" s="198"/>
      <c r="C22" s="200" t="s">
        <v>85</v>
      </c>
      <c r="D22" s="200"/>
      <c r="E22" s="178"/>
      <c r="F22" s="179"/>
      <c r="G22" s="200" t="s">
        <v>340</v>
      </c>
      <c r="H22" s="200"/>
      <c r="I22" s="198"/>
      <c r="J22" s="198"/>
      <c r="K22" s="198"/>
      <c r="L22" s="198"/>
    </row>
    <row r="23" spans="1:12" ht="47.25" x14ac:dyDescent="0.25">
      <c r="A23" s="198"/>
      <c r="B23" s="198"/>
      <c r="C23" s="34" t="s">
        <v>86</v>
      </c>
      <c r="D23" s="34" t="s">
        <v>87</v>
      </c>
      <c r="E23" s="34" t="s">
        <v>86</v>
      </c>
      <c r="F23" s="34" t="s">
        <v>87</v>
      </c>
      <c r="G23" s="34" t="s">
        <v>86</v>
      </c>
      <c r="H23" s="34" t="s">
        <v>87</v>
      </c>
      <c r="I23" s="198"/>
      <c r="J23" s="198"/>
      <c r="K23" s="198"/>
      <c r="L23" s="198"/>
    </row>
    <row r="24" spans="1:12" ht="15.75" x14ac:dyDescent="0.25">
      <c r="A24" s="37">
        <v>1</v>
      </c>
      <c r="B24" s="37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34">
        <v>9</v>
      </c>
      <c r="J24" s="34">
        <v>10</v>
      </c>
      <c r="K24" s="34">
        <v>11</v>
      </c>
      <c r="L24" s="34">
        <v>12</v>
      </c>
    </row>
    <row r="25" spans="1:12" ht="15.75" x14ac:dyDescent="0.25">
      <c r="A25" s="34">
        <v>1</v>
      </c>
      <c r="B25" s="36" t="s">
        <v>88</v>
      </c>
      <c r="C25" s="180">
        <v>2022</v>
      </c>
      <c r="D25" s="180">
        <v>2024</v>
      </c>
      <c r="E25" s="181"/>
      <c r="F25" s="181"/>
      <c r="G25" s="180">
        <v>2022</v>
      </c>
      <c r="H25" s="180">
        <v>2024</v>
      </c>
      <c r="I25" s="75"/>
      <c r="J25" s="75"/>
      <c r="K25" s="35"/>
      <c r="L25" s="182"/>
    </row>
    <row r="26" spans="1:12" ht="21.75" customHeight="1" x14ac:dyDescent="0.25">
      <c r="A26" s="34" t="s">
        <v>89</v>
      </c>
      <c r="B26" s="36" t="s">
        <v>90</v>
      </c>
      <c r="C26" s="37" t="s">
        <v>334</v>
      </c>
      <c r="D26" s="37" t="s">
        <v>334</v>
      </c>
      <c r="E26" s="37" t="s">
        <v>334</v>
      </c>
      <c r="F26" s="37" t="s">
        <v>334</v>
      </c>
      <c r="G26" s="37" t="s">
        <v>334</v>
      </c>
      <c r="H26" s="37" t="s">
        <v>334</v>
      </c>
      <c r="I26" s="75"/>
      <c r="J26" s="75"/>
      <c r="K26" s="35"/>
      <c r="L26" s="35"/>
    </row>
    <row r="27" spans="1:12" s="38" customFormat="1" ht="39" customHeight="1" x14ac:dyDescent="0.25">
      <c r="A27" s="34" t="s">
        <v>91</v>
      </c>
      <c r="B27" s="36" t="s">
        <v>92</v>
      </c>
      <c r="C27" s="37" t="s">
        <v>334</v>
      </c>
      <c r="D27" s="37" t="s">
        <v>334</v>
      </c>
      <c r="E27" s="37" t="s">
        <v>334</v>
      </c>
      <c r="F27" s="37" t="s">
        <v>334</v>
      </c>
      <c r="G27" s="37" t="s">
        <v>334</v>
      </c>
      <c r="H27" s="37" t="s">
        <v>334</v>
      </c>
      <c r="I27" s="75"/>
      <c r="J27" s="75"/>
      <c r="K27" s="35"/>
      <c r="L27" s="35"/>
    </row>
    <row r="28" spans="1:12" s="38" customFormat="1" ht="70.5" customHeight="1" x14ac:dyDescent="0.25">
      <c r="A28" s="34" t="s">
        <v>93</v>
      </c>
      <c r="B28" s="36" t="s">
        <v>94</v>
      </c>
      <c r="C28" s="37" t="s">
        <v>334</v>
      </c>
      <c r="D28" s="37" t="s">
        <v>334</v>
      </c>
      <c r="E28" s="37" t="s">
        <v>334</v>
      </c>
      <c r="F28" s="37" t="s">
        <v>334</v>
      </c>
      <c r="G28" s="37" t="s">
        <v>334</v>
      </c>
      <c r="H28" s="37" t="s">
        <v>334</v>
      </c>
      <c r="I28" s="75"/>
      <c r="J28" s="75"/>
      <c r="K28" s="35"/>
      <c r="L28" s="35"/>
    </row>
    <row r="29" spans="1:12" s="38" customFormat="1" ht="54" customHeight="1" x14ac:dyDescent="0.25">
      <c r="A29" s="34" t="s">
        <v>95</v>
      </c>
      <c r="B29" s="36" t="s">
        <v>96</v>
      </c>
      <c r="C29" s="37" t="s">
        <v>334</v>
      </c>
      <c r="D29" s="37" t="s">
        <v>334</v>
      </c>
      <c r="E29" s="37" t="s">
        <v>334</v>
      </c>
      <c r="F29" s="37" t="s">
        <v>334</v>
      </c>
      <c r="G29" s="37" t="s">
        <v>334</v>
      </c>
      <c r="H29" s="37" t="s">
        <v>334</v>
      </c>
      <c r="I29" s="75"/>
      <c r="J29" s="75"/>
      <c r="K29" s="35"/>
      <c r="L29" s="35"/>
    </row>
    <row r="30" spans="1:12" ht="42" customHeight="1" x14ac:dyDescent="0.25">
      <c r="A30" s="34" t="s">
        <v>97</v>
      </c>
      <c r="B30" s="36" t="s">
        <v>98</v>
      </c>
      <c r="C30" s="37" t="s">
        <v>334</v>
      </c>
      <c r="D30" s="37" t="s">
        <v>334</v>
      </c>
      <c r="E30" s="37" t="s">
        <v>334</v>
      </c>
      <c r="F30" s="37" t="s">
        <v>334</v>
      </c>
      <c r="G30" s="37" t="s">
        <v>334</v>
      </c>
      <c r="H30" s="37" t="s">
        <v>334</v>
      </c>
      <c r="I30" s="75"/>
      <c r="J30" s="75"/>
      <c r="K30" s="34"/>
      <c r="L30" s="34"/>
    </row>
    <row r="31" spans="1:12" ht="37.5" customHeight="1" x14ac:dyDescent="0.25">
      <c r="A31" s="34" t="s">
        <v>99</v>
      </c>
      <c r="B31" s="39" t="s">
        <v>100</v>
      </c>
      <c r="C31" s="37" t="s">
        <v>334</v>
      </c>
      <c r="D31" s="37" t="s">
        <v>334</v>
      </c>
      <c r="E31" s="37" t="s">
        <v>334</v>
      </c>
      <c r="F31" s="37" t="s">
        <v>334</v>
      </c>
      <c r="G31" s="37" t="s">
        <v>334</v>
      </c>
      <c r="H31" s="37" t="s">
        <v>334</v>
      </c>
      <c r="I31" s="75"/>
      <c r="J31" s="75"/>
      <c r="K31" s="34"/>
      <c r="L31" s="34"/>
    </row>
    <row r="32" spans="1:12" ht="31.5" x14ac:dyDescent="0.25">
      <c r="A32" s="34" t="s">
        <v>101</v>
      </c>
      <c r="B32" s="39" t="s">
        <v>102</v>
      </c>
      <c r="C32" s="37" t="s">
        <v>334</v>
      </c>
      <c r="D32" s="37" t="s">
        <v>334</v>
      </c>
      <c r="E32" s="37" t="s">
        <v>334</v>
      </c>
      <c r="F32" s="37" t="s">
        <v>334</v>
      </c>
      <c r="G32" s="37" t="s">
        <v>334</v>
      </c>
      <c r="H32" s="37" t="s">
        <v>334</v>
      </c>
      <c r="I32" s="75"/>
      <c r="J32" s="75"/>
      <c r="K32" s="34"/>
      <c r="L32" s="34"/>
    </row>
    <row r="33" spans="1:12" ht="37.5" customHeight="1" x14ac:dyDescent="0.25">
      <c r="A33" s="34" t="s">
        <v>103</v>
      </c>
      <c r="B33" s="39" t="s">
        <v>104</v>
      </c>
      <c r="C33" s="37" t="s">
        <v>334</v>
      </c>
      <c r="D33" s="37" t="s">
        <v>334</v>
      </c>
      <c r="E33" s="37" t="s">
        <v>334</v>
      </c>
      <c r="F33" s="37" t="s">
        <v>334</v>
      </c>
      <c r="G33" s="37" t="s">
        <v>334</v>
      </c>
      <c r="H33" s="37" t="s">
        <v>334</v>
      </c>
      <c r="I33" s="75"/>
      <c r="J33" s="75"/>
      <c r="K33" s="34"/>
      <c r="L33" s="34"/>
    </row>
    <row r="34" spans="1:12" ht="47.25" customHeight="1" x14ac:dyDescent="0.25">
      <c r="A34" s="34" t="s">
        <v>105</v>
      </c>
      <c r="B34" s="39" t="s">
        <v>106</v>
      </c>
      <c r="C34" s="37" t="s">
        <v>334</v>
      </c>
      <c r="D34" s="37" t="s">
        <v>334</v>
      </c>
      <c r="E34" s="37" t="s">
        <v>334</v>
      </c>
      <c r="F34" s="37" t="s">
        <v>334</v>
      </c>
      <c r="G34" s="37" t="s">
        <v>334</v>
      </c>
      <c r="H34" s="37" t="s">
        <v>334</v>
      </c>
      <c r="I34" s="75"/>
      <c r="J34" s="75"/>
      <c r="K34" s="34"/>
      <c r="L34" s="34"/>
    </row>
    <row r="35" spans="1:12" ht="49.5" customHeight="1" x14ac:dyDescent="0.25">
      <c r="A35" s="34" t="s">
        <v>107</v>
      </c>
      <c r="B35" s="39" t="s">
        <v>108</v>
      </c>
      <c r="C35" s="37" t="s">
        <v>334</v>
      </c>
      <c r="D35" s="37" t="s">
        <v>334</v>
      </c>
      <c r="E35" s="37" t="s">
        <v>334</v>
      </c>
      <c r="F35" s="37" t="s">
        <v>334</v>
      </c>
      <c r="G35" s="37" t="s">
        <v>334</v>
      </c>
      <c r="H35" s="37" t="s">
        <v>334</v>
      </c>
      <c r="I35" s="75"/>
      <c r="J35" s="75"/>
      <c r="K35" s="34"/>
      <c r="L35" s="34"/>
    </row>
    <row r="36" spans="1:12" ht="37.5" customHeight="1" x14ac:dyDescent="0.25">
      <c r="A36" s="34" t="s">
        <v>109</v>
      </c>
      <c r="B36" s="39" t="s">
        <v>110</v>
      </c>
      <c r="C36" s="37" t="s">
        <v>334</v>
      </c>
      <c r="D36" s="37" t="s">
        <v>334</v>
      </c>
      <c r="E36" s="37" t="s">
        <v>334</v>
      </c>
      <c r="F36" s="37" t="s">
        <v>334</v>
      </c>
      <c r="G36" s="37" t="s">
        <v>334</v>
      </c>
      <c r="H36" s="37" t="s">
        <v>334</v>
      </c>
      <c r="I36" s="75"/>
      <c r="J36" s="75"/>
      <c r="K36" s="34"/>
      <c r="L36" s="34"/>
    </row>
    <row r="37" spans="1:12" ht="15.75" x14ac:dyDescent="0.25">
      <c r="A37" s="34" t="s">
        <v>111</v>
      </c>
      <c r="B37" s="39" t="s">
        <v>112</v>
      </c>
      <c r="C37" s="37" t="s">
        <v>334</v>
      </c>
      <c r="D37" s="37" t="s">
        <v>334</v>
      </c>
      <c r="E37" s="37" t="s">
        <v>334</v>
      </c>
      <c r="F37" s="37" t="s">
        <v>334</v>
      </c>
      <c r="G37" s="37" t="s">
        <v>334</v>
      </c>
      <c r="H37" s="37" t="s">
        <v>334</v>
      </c>
      <c r="I37" s="75"/>
      <c r="J37" s="75"/>
      <c r="K37" s="35"/>
      <c r="L37" s="35"/>
    </row>
    <row r="38" spans="1:12" ht="15.75" x14ac:dyDescent="0.25">
      <c r="A38" s="34" t="s">
        <v>113</v>
      </c>
      <c r="B38" s="36" t="s">
        <v>114</v>
      </c>
      <c r="C38" s="180">
        <v>2022</v>
      </c>
      <c r="D38" s="180">
        <v>2024</v>
      </c>
      <c r="E38" s="181"/>
      <c r="F38" s="181"/>
      <c r="G38" s="180">
        <v>2022</v>
      </c>
      <c r="H38" s="180">
        <v>2024</v>
      </c>
      <c r="I38" s="75"/>
      <c r="J38" s="75"/>
      <c r="K38" s="35"/>
      <c r="L38" s="35"/>
    </row>
    <row r="39" spans="1:12" ht="78.75" x14ac:dyDescent="0.25">
      <c r="A39" s="34">
        <v>2</v>
      </c>
      <c r="B39" s="39" t="s">
        <v>115</v>
      </c>
      <c r="C39" s="40" t="s">
        <v>334</v>
      </c>
      <c r="D39" s="40" t="s">
        <v>334</v>
      </c>
      <c r="E39" s="40" t="s">
        <v>334</v>
      </c>
      <c r="F39" s="40" t="s">
        <v>334</v>
      </c>
      <c r="G39" s="40" t="s">
        <v>334</v>
      </c>
      <c r="H39" s="40" t="s">
        <v>334</v>
      </c>
      <c r="I39" s="75"/>
      <c r="J39" s="75"/>
      <c r="K39" s="35"/>
      <c r="L39" s="35"/>
    </row>
    <row r="40" spans="1:12" ht="33.75" customHeight="1" x14ac:dyDescent="0.25">
      <c r="A40" s="34" t="s">
        <v>116</v>
      </c>
      <c r="B40" s="39" t="s">
        <v>117</v>
      </c>
      <c r="C40" s="180">
        <v>2022</v>
      </c>
      <c r="D40" s="180">
        <v>2024</v>
      </c>
      <c r="E40" s="181"/>
      <c r="F40" s="181"/>
      <c r="G40" s="180">
        <v>2022</v>
      </c>
      <c r="H40" s="180">
        <v>2024</v>
      </c>
      <c r="I40" s="75"/>
      <c r="J40" s="75"/>
      <c r="K40" s="35"/>
      <c r="L40" s="35"/>
    </row>
    <row r="41" spans="1:12" ht="63" customHeight="1" x14ac:dyDescent="0.25">
      <c r="A41" s="34" t="s">
        <v>118</v>
      </c>
      <c r="B41" s="36" t="s">
        <v>119</v>
      </c>
      <c r="C41" s="180">
        <v>2022</v>
      </c>
      <c r="D41" s="180">
        <v>2024</v>
      </c>
      <c r="E41" s="181"/>
      <c r="F41" s="181"/>
      <c r="G41" s="180">
        <v>2022</v>
      </c>
      <c r="H41" s="180">
        <v>2024</v>
      </c>
      <c r="I41" s="75"/>
      <c r="J41" s="75"/>
      <c r="K41" s="35"/>
      <c r="L41" s="35"/>
    </row>
    <row r="42" spans="1:12" ht="58.5" customHeight="1" x14ac:dyDescent="0.25">
      <c r="A42" s="34">
        <v>3</v>
      </c>
      <c r="B42" s="39" t="s">
        <v>120</v>
      </c>
      <c r="C42" s="40" t="s">
        <v>334</v>
      </c>
      <c r="D42" s="40" t="s">
        <v>334</v>
      </c>
      <c r="E42" s="40" t="s">
        <v>334</v>
      </c>
      <c r="F42" s="40" t="s">
        <v>334</v>
      </c>
      <c r="G42" s="40" t="s">
        <v>334</v>
      </c>
      <c r="H42" s="40" t="s">
        <v>334</v>
      </c>
      <c r="I42" s="75"/>
      <c r="J42" s="75"/>
      <c r="K42" s="35"/>
      <c r="L42" s="35"/>
    </row>
    <row r="43" spans="1:12" ht="34.5" customHeight="1" x14ac:dyDescent="0.25">
      <c r="A43" s="34" t="s">
        <v>121</v>
      </c>
      <c r="B43" s="39" t="s">
        <v>122</v>
      </c>
      <c r="C43" s="180">
        <v>2022</v>
      </c>
      <c r="D43" s="180">
        <v>2024</v>
      </c>
      <c r="E43" s="181"/>
      <c r="F43" s="181"/>
      <c r="G43" s="180">
        <v>2022</v>
      </c>
      <c r="H43" s="180">
        <v>2024</v>
      </c>
      <c r="I43" s="75"/>
      <c r="J43" s="75"/>
      <c r="K43" s="35"/>
      <c r="L43" s="35"/>
    </row>
    <row r="44" spans="1:12" ht="24.75" customHeight="1" x14ac:dyDescent="0.25">
      <c r="A44" s="34" t="s">
        <v>123</v>
      </c>
      <c r="B44" s="39" t="s">
        <v>124</v>
      </c>
      <c r="C44" s="180">
        <v>2022</v>
      </c>
      <c r="D44" s="180">
        <v>2024</v>
      </c>
      <c r="E44" s="181"/>
      <c r="F44" s="181"/>
      <c r="G44" s="180">
        <v>2022</v>
      </c>
      <c r="H44" s="180">
        <v>2024</v>
      </c>
      <c r="I44" s="75"/>
      <c r="J44" s="75"/>
      <c r="K44" s="35"/>
      <c r="L44" s="35"/>
    </row>
    <row r="45" spans="1:12" ht="90.75" customHeight="1" x14ac:dyDescent="0.25">
      <c r="A45" s="34" t="s">
        <v>125</v>
      </c>
      <c r="B45" s="39" t="s">
        <v>126</v>
      </c>
      <c r="C45" s="40" t="s">
        <v>334</v>
      </c>
      <c r="D45" s="40" t="s">
        <v>334</v>
      </c>
      <c r="E45" s="40" t="s">
        <v>334</v>
      </c>
      <c r="F45" s="40" t="s">
        <v>334</v>
      </c>
      <c r="G45" s="40" t="s">
        <v>334</v>
      </c>
      <c r="H45" s="40" t="s">
        <v>334</v>
      </c>
      <c r="I45" s="75"/>
      <c r="J45" s="75"/>
      <c r="K45" s="40"/>
      <c r="L45" s="40"/>
    </row>
    <row r="46" spans="1:12" ht="167.25" customHeight="1" x14ac:dyDescent="0.25">
      <c r="A46" s="34" t="s">
        <v>127</v>
      </c>
      <c r="B46" s="39" t="s">
        <v>128</v>
      </c>
      <c r="C46" s="40" t="s">
        <v>334</v>
      </c>
      <c r="D46" s="40" t="s">
        <v>334</v>
      </c>
      <c r="E46" s="40" t="s">
        <v>334</v>
      </c>
      <c r="F46" s="40" t="s">
        <v>334</v>
      </c>
      <c r="G46" s="40" t="s">
        <v>334</v>
      </c>
      <c r="H46" s="40" t="s">
        <v>334</v>
      </c>
      <c r="I46" s="75"/>
      <c r="J46" s="75"/>
      <c r="K46" s="40"/>
      <c r="L46" s="40"/>
    </row>
    <row r="47" spans="1:12" ht="30.75" customHeight="1" x14ac:dyDescent="0.25">
      <c r="A47" s="34" t="s">
        <v>129</v>
      </c>
      <c r="B47" s="39" t="s">
        <v>130</v>
      </c>
      <c r="C47" s="180">
        <v>2022</v>
      </c>
      <c r="D47" s="180">
        <v>2024</v>
      </c>
      <c r="E47" s="181"/>
      <c r="F47" s="181"/>
      <c r="G47" s="180">
        <v>2022</v>
      </c>
      <c r="H47" s="180">
        <v>2024</v>
      </c>
      <c r="I47" s="75"/>
      <c r="J47" s="75"/>
      <c r="K47" s="35"/>
      <c r="L47" s="35"/>
    </row>
    <row r="48" spans="1:12" ht="37.5" customHeight="1" x14ac:dyDescent="0.25">
      <c r="A48" s="34" t="s">
        <v>131</v>
      </c>
      <c r="B48" s="36" t="s">
        <v>132</v>
      </c>
      <c r="C48" s="180">
        <v>2022</v>
      </c>
      <c r="D48" s="180">
        <v>2024</v>
      </c>
      <c r="E48" s="181"/>
      <c r="F48" s="181"/>
      <c r="G48" s="180">
        <v>2022</v>
      </c>
      <c r="H48" s="180">
        <v>2024</v>
      </c>
      <c r="I48" s="75"/>
      <c r="J48" s="75"/>
      <c r="K48" s="35"/>
      <c r="L48" s="35"/>
    </row>
    <row r="49" spans="1:12" ht="35.25" customHeight="1" x14ac:dyDescent="0.25">
      <c r="A49" s="34">
        <v>4</v>
      </c>
      <c r="B49" s="39" t="s">
        <v>133</v>
      </c>
      <c r="C49" s="180">
        <v>2022</v>
      </c>
      <c r="D49" s="180">
        <v>2024</v>
      </c>
      <c r="E49" s="181"/>
      <c r="F49" s="181"/>
      <c r="G49" s="180">
        <v>2022</v>
      </c>
      <c r="H49" s="180">
        <v>2024</v>
      </c>
      <c r="I49" s="75"/>
      <c r="J49" s="75"/>
      <c r="K49" s="35"/>
      <c r="L49" s="35"/>
    </row>
    <row r="50" spans="1:12" ht="86.25" customHeight="1" x14ac:dyDescent="0.25">
      <c r="A50" s="34" t="s">
        <v>134</v>
      </c>
      <c r="B50" s="39" t="s">
        <v>135</v>
      </c>
      <c r="C50" s="40" t="s">
        <v>334</v>
      </c>
      <c r="D50" s="40" t="s">
        <v>334</v>
      </c>
      <c r="E50" s="40" t="s">
        <v>334</v>
      </c>
      <c r="F50" s="40" t="s">
        <v>334</v>
      </c>
      <c r="G50" s="40" t="s">
        <v>334</v>
      </c>
      <c r="H50" s="40" t="s">
        <v>334</v>
      </c>
      <c r="I50" s="75"/>
      <c r="J50" s="75"/>
      <c r="K50" s="35"/>
      <c r="L50" s="35"/>
    </row>
    <row r="51" spans="1:12" ht="77.25" customHeight="1" x14ac:dyDescent="0.25">
      <c r="A51" s="34" t="s">
        <v>136</v>
      </c>
      <c r="B51" s="39" t="s">
        <v>137</v>
      </c>
      <c r="C51" s="40" t="s">
        <v>334</v>
      </c>
      <c r="D51" s="40" t="s">
        <v>334</v>
      </c>
      <c r="E51" s="40" t="s">
        <v>334</v>
      </c>
      <c r="F51" s="40" t="s">
        <v>334</v>
      </c>
      <c r="G51" s="40" t="s">
        <v>334</v>
      </c>
      <c r="H51" s="40" t="s">
        <v>334</v>
      </c>
      <c r="I51" s="75"/>
      <c r="J51" s="75"/>
      <c r="K51" s="40"/>
      <c r="L51" s="40"/>
    </row>
    <row r="52" spans="1:12" ht="71.25" customHeight="1" x14ac:dyDescent="0.25">
      <c r="A52" s="34" t="s">
        <v>138</v>
      </c>
      <c r="B52" s="39" t="s">
        <v>139</v>
      </c>
      <c r="C52" s="40" t="s">
        <v>334</v>
      </c>
      <c r="D52" s="40" t="s">
        <v>334</v>
      </c>
      <c r="E52" s="40" t="s">
        <v>334</v>
      </c>
      <c r="F52" s="40" t="s">
        <v>334</v>
      </c>
      <c r="G52" s="40" t="s">
        <v>334</v>
      </c>
      <c r="H52" s="40" t="s">
        <v>334</v>
      </c>
      <c r="I52" s="75"/>
      <c r="J52" s="75"/>
      <c r="K52" s="40"/>
      <c r="L52" s="40"/>
    </row>
    <row r="53" spans="1:12" ht="48" customHeight="1" x14ac:dyDescent="0.25">
      <c r="A53" s="34" t="s">
        <v>140</v>
      </c>
      <c r="B53" s="41" t="s">
        <v>141</v>
      </c>
      <c r="C53" s="180">
        <v>2022</v>
      </c>
      <c r="D53" s="180">
        <v>2024</v>
      </c>
      <c r="E53" s="181"/>
      <c r="F53" s="181"/>
      <c r="G53" s="180">
        <v>2022</v>
      </c>
      <c r="H53" s="180">
        <v>2024</v>
      </c>
      <c r="I53" s="75"/>
      <c r="J53" s="75"/>
      <c r="K53" s="35"/>
      <c r="L53" s="35"/>
    </row>
    <row r="54" spans="1:12" ht="46.5" customHeight="1" x14ac:dyDescent="0.25">
      <c r="A54" s="34" t="s">
        <v>142</v>
      </c>
      <c r="B54" s="39" t="s">
        <v>143</v>
      </c>
      <c r="C54" s="40" t="s">
        <v>334</v>
      </c>
      <c r="D54" s="40" t="s">
        <v>334</v>
      </c>
      <c r="E54" s="40" t="s">
        <v>334</v>
      </c>
      <c r="F54" s="40" t="s">
        <v>334</v>
      </c>
      <c r="G54" s="40" t="s">
        <v>334</v>
      </c>
      <c r="H54" s="40" t="s">
        <v>334</v>
      </c>
      <c r="I54" s="75"/>
      <c r="J54" s="75"/>
      <c r="K54" s="40"/>
      <c r="L54" s="40"/>
    </row>
  </sheetData>
  <mergeCells count="19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5"/>
  <sheetViews>
    <sheetView view="pageBreakPreview" topLeftCell="A37" zoomScale="75" zoomScaleNormal="70" zoomScalePageLayoutView="75" workbookViewId="0">
      <selection activeCell="R34" sqref="R34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1.7109375" customWidth="1"/>
    <col min="6" max="6" width="11.5703125" customWidth="1"/>
    <col min="7" max="11" width="8.7109375" customWidth="1"/>
    <col min="12" max="12" width="8.7109375" style="93" customWidth="1"/>
    <col min="13" max="13" width="8.7109375" style="86" customWidth="1"/>
    <col min="14" max="14" width="8.7109375" style="93" customWidth="1"/>
    <col min="15" max="25" width="8.7109375" style="86" customWidth="1"/>
    <col min="26" max="27" width="8.7109375" customWidth="1"/>
    <col min="28" max="28" width="10" customWidth="1"/>
    <col min="29" max="29" width="16.5703125" customWidth="1"/>
    <col min="30" max="1025" width="8.5703125"/>
  </cols>
  <sheetData>
    <row r="1" spans="1:29" ht="18.75" x14ac:dyDescent="0.25">
      <c r="A1" s="42"/>
      <c r="B1" s="42"/>
      <c r="C1" s="42"/>
      <c r="D1" s="42"/>
      <c r="E1" s="42"/>
      <c r="F1" s="42"/>
      <c r="G1" s="155"/>
      <c r="H1" s="155"/>
      <c r="I1" s="155"/>
      <c r="J1" s="155"/>
      <c r="K1" s="155"/>
      <c r="L1" s="84"/>
      <c r="M1" s="85"/>
      <c r="N1" s="160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87" t="s">
        <v>0</v>
      </c>
      <c r="Z1" s="155"/>
      <c r="AA1" s="155"/>
      <c r="AB1" s="155"/>
      <c r="AC1" s="155"/>
    </row>
    <row r="2" spans="1:29" ht="18.75" x14ac:dyDescent="0.3">
      <c r="A2" s="42"/>
      <c r="B2" s="42"/>
      <c r="C2" s="42"/>
      <c r="D2" s="42"/>
      <c r="E2" s="42"/>
      <c r="F2" s="42"/>
      <c r="G2" s="155"/>
      <c r="H2" s="155"/>
      <c r="I2" s="155"/>
      <c r="J2" s="155"/>
      <c r="K2" s="155"/>
      <c r="L2" s="84"/>
      <c r="M2" s="85"/>
      <c r="N2" s="160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88" t="s">
        <v>1</v>
      </c>
      <c r="Z2" s="155"/>
      <c r="AA2" s="155"/>
      <c r="AB2" s="155"/>
      <c r="AC2" s="155"/>
    </row>
    <row r="3" spans="1:29" ht="18.75" x14ac:dyDescent="0.3">
      <c r="A3" s="42"/>
      <c r="B3" s="42"/>
      <c r="C3" s="42"/>
      <c r="D3" s="42"/>
      <c r="E3" s="42"/>
      <c r="F3" s="42"/>
      <c r="G3" s="155"/>
      <c r="H3" s="155"/>
      <c r="I3" s="155"/>
      <c r="J3" s="155"/>
      <c r="K3" s="155"/>
      <c r="L3" s="84"/>
      <c r="M3" s="85"/>
      <c r="N3" s="160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88" t="s">
        <v>2</v>
      </c>
      <c r="Z3" s="155"/>
      <c r="AA3" s="155"/>
      <c r="AB3" s="155"/>
      <c r="AC3" s="155"/>
    </row>
    <row r="4" spans="1:29" ht="18.75" customHeight="1" x14ac:dyDescent="0.2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62"/>
      <c r="M4" s="163"/>
      <c r="N4" s="162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5"/>
      <c r="AA4" s="155"/>
      <c r="AB4" s="155"/>
      <c r="AC4" s="155"/>
    </row>
    <row r="5" spans="1:29" ht="18.75" x14ac:dyDescent="0.3">
      <c r="A5" s="42"/>
      <c r="B5" s="42"/>
      <c r="C5" s="42"/>
      <c r="D5" s="42"/>
      <c r="E5" s="42"/>
      <c r="F5" s="201" t="s">
        <v>342</v>
      </c>
      <c r="G5" s="201"/>
      <c r="H5" s="201"/>
      <c r="I5" s="201"/>
      <c r="J5" s="201"/>
      <c r="K5" s="201"/>
      <c r="L5" s="201"/>
      <c r="M5" s="85"/>
      <c r="N5" s="160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88"/>
      <c r="Z5" s="155"/>
      <c r="AA5" s="155"/>
      <c r="AB5" s="155"/>
      <c r="AC5" s="155"/>
    </row>
    <row r="6" spans="1:29" ht="18.75" x14ac:dyDescent="0.25">
      <c r="A6" s="193" t="s">
        <v>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55"/>
      <c r="AA6" s="155"/>
      <c r="AB6" s="155"/>
      <c r="AC6" s="155"/>
    </row>
    <row r="7" spans="1:29" ht="18.75" x14ac:dyDescent="0.25">
      <c r="A7" s="157"/>
      <c r="B7" s="157"/>
      <c r="C7" s="157"/>
      <c r="D7" s="157"/>
      <c r="E7" s="157"/>
      <c r="F7" s="157"/>
      <c r="G7" s="157"/>
      <c r="H7" s="157"/>
      <c r="I7" s="157"/>
      <c r="J7" s="164"/>
      <c r="K7" s="164"/>
      <c r="L7" s="165"/>
      <c r="M7" s="166"/>
      <c r="N7" s="165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55"/>
      <c r="AA7" s="155"/>
      <c r="AB7" s="155"/>
      <c r="AC7" s="155"/>
    </row>
    <row r="8" spans="1:29" ht="18.75" x14ac:dyDescent="0.25">
      <c r="A8" s="195" t="s">
        <v>4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55"/>
      <c r="AA8" s="155"/>
      <c r="AB8" s="155"/>
      <c r="AC8" s="155"/>
    </row>
    <row r="9" spans="1:29" ht="18.75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64"/>
      <c r="K9" s="164"/>
      <c r="L9" s="165"/>
      <c r="M9" s="166"/>
      <c r="N9" s="165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55"/>
      <c r="AA9" s="155"/>
      <c r="AB9" s="155"/>
      <c r="AC9" s="155"/>
    </row>
    <row r="10" spans="1:29" ht="18.75" x14ac:dyDescent="0.25">
      <c r="A10" s="155"/>
      <c r="B10" s="43"/>
      <c r="C10" s="43"/>
      <c r="D10" s="43"/>
      <c r="E10" s="43"/>
      <c r="F10" s="43"/>
      <c r="G10" s="43" t="s">
        <v>345</v>
      </c>
      <c r="H10" s="43"/>
      <c r="I10" s="43"/>
      <c r="J10" s="43"/>
      <c r="K10" s="43"/>
      <c r="L10" s="167"/>
      <c r="M10" s="168"/>
      <c r="N10" s="167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55"/>
      <c r="AA10" s="155"/>
      <c r="AB10" s="155"/>
      <c r="AC10" s="155"/>
    </row>
    <row r="11" spans="1:29" ht="16.5" customHeight="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4"/>
      <c r="K11" s="44"/>
      <c r="L11" s="89"/>
      <c r="M11" s="90"/>
      <c r="N11" s="89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155"/>
      <c r="AA11" s="155"/>
      <c r="AB11" s="155"/>
      <c r="AC11" s="155"/>
    </row>
    <row r="12" spans="1:29" ht="18.75" x14ac:dyDescent="0.25">
      <c r="A12" s="155"/>
      <c r="B12" s="158"/>
      <c r="C12" s="158"/>
      <c r="D12" s="158"/>
      <c r="E12" s="158"/>
      <c r="F12" s="158" t="s">
        <v>330</v>
      </c>
      <c r="G12" s="158"/>
      <c r="H12" s="158"/>
      <c r="I12" s="158"/>
      <c r="J12" s="158"/>
      <c r="K12" s="158"/>
      <c r="L12" s="169"/>
      <c r="M12" s="170"/>
      <c r="N12" s="169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55"/>
      <c r="AA12" s="155"/>
      <c r="AB12" s="155"/>
      <c r="AC12" s="155"/>
    </row>
    <row r="13" spans="1:29" ht="15.75" customHeight="1" x14ac:dyDescent="0.25">
      <c r="A13" s="196" t="s">
        <v>7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55"/>
      <c r="AA13" s="155"/>
      <c r="AB13" s="155"/>
      <c r="AC13" s="155"/>
    </row>
    <row r="14" spans="1:29" ht="15.75" x14ac:dyDescent="0.25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155"/>
      <c r="AA14" s="155"/>
      <c r="AB14" s="155"/>
      <c r="AC14" s="155"/>
    </row>
    <row r="15" spans="1:29" ht="15.75" x14ac:dyDescent="0.25">
      <c r="A15" s="42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84"/>
      <c r="M15" s="85"/>
      <c r="N15" s="84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161"/>
      <c r="Z15" s="155"/>
      <c r="AA15" s="155"/>
      <c r="AB15" s="155"/>
      <c r="AC15" s="155"/>
    </row>
    <row r="16" spans="1:29" ht="15.75" x14ac:dyDescent="0.25">
      <c r="A16" s="205" t="s">
        <v>144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155"/>
      <c r="AA16" s="155"/>
      <c r="AB16" s="155"/>
      <c r="AC16" s="155"/>
    </row>
    <row r="17" spans="1:32" ht="15.75" x14ac:dyDescent="0.25">
      <c r="A17" s="42"/>
      <c r="B17" s="42"/>
      <c r="C17" s="42"/>
      <c r="D17" s="42"/>
      <c r="E17" s="42"/>
      <c r="F17" s="42"/>
      <c r="G17" s="155"/>
      <c r="H17" s="155"/>
      <c r="I17" s="155"/>
      <c r="J17" s="155"/>
      <c r="K17" s="155"/>
      <c r="L17" s="84"/>
      <c r="M17" s="85"/>
      <c r="N17" s="84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161"/>
      <c r="Z17" s="155"/>
      <c r="AA17" s="155"/>
      <c r="AB17" s="155"/>
      <c r="AC17" s="155"/>
    </row>
    <row r="18" spans="1:32" ht="33" customHeight="1" x14ac:dyDescent="0.25">
      <c r="A18" s="198" t="s">
        <v>145</v>
      </c>
      <c r="B18" s="198" t="s">
        <v>146</v>
      </c>
      <c r="C18" s="198" t="s">
        <v>147</v>
      </c>
      <c r="D18" s="198"/>
      <c r="E18" s="199" t="s">
        <v>148</v>
      </c>
      <c r="F18" s="199"/>
      <c r="G18" s="198" t="s">
        <v>149</v>
      </c>
      <c r="H18" s="204" t="s">
        <v>323</v>
      </c>
      <c r="I18" s="204"/>
      <c r="J18" s="204"/>
      <c r="K18" s="204"/>
      <c r="L18" s="206" t="s">
        <v>324</v>
      </c>
      <c r="M18" s="207"/>
      <c r="N18" s="207"/>
      <c r="O18" s="207"/>
      <c r="P18" s="208" t="s">
        <v>325</v>
      </c>
      <c r="Q18" s="208"/>
      <c r="R18" s="208"/>
      <c r="S18" s="208"/>
      <c r="T18" s="208" t="s">
        <v>326</v>
      </c>
      <c r="U18" s="208"/>
      <c r="V18" s="208"/>
      <c r="W18" s="208"/>
      <c r="X18" s="204" t="s">
        <v>327</v>
      </c>
      <c r="Y18" s="204"/>
      <c r="Z18" s="204"/>
      <c r="AA18" s="204"/>
      <c r="AB18" s="202" t="s">
        <v>150</v>
      </c>
      <c r="AC18" s="202"/>
      <c r="AD18" s="5"/>
      <c r="AE18" s="5"/>
      <c r="AF18" s="5"/>
    </row>
    <row r="19" spans="1:32" ht="99.75" customHeight="1" x14ac:dyDescent="0.25">
      <c r="A19" s="198"/>
      <c r="B19" s="198"/>
      <c r="C19" s="198"/>
      <c r="D19" s="198"/>
      <c r="E19" s="199"/>
      <c r="F19" s="199"/>
      <c r="G19" s="198"/>
      <c r="H19" s="198" t="s">
        <v>85</v>
      </c>
      <c r="I19" s="198"/>
      <c r="J19" s="198" t="s">
        <v>309</v>
      </c>
      <c r="K19" s="198"/>
      <c r="L19" s="203" t="s">
        <v>85</v>
      </c>
      <c r="M19" s="203"/>
      <c r="N19" s="203" t="s">
        <v>340</v>
      </c>
      <c r="O19" s="203"/>
      <c r="P19" s="203" t="s">
        <v>85</v>
      </c>
      <c r="Q19" s="203"/>
      <c r="R19" s="203" t="s">
        <v>340</v>
      </c>
      <c r="S19" s="203"/>
      <c r="T19" s="203" t="s">
        <v>85</v>
      </c>
      <c r="U19" s="203"/>
      <c r="V19" s="203" t="s">
        <v>151</v>
      </c>
      <c r="W19" s="203"/>
      <c r="X19" s="203" t="s">
        <v>85</v>
      </c>
      <c r="Y19" s="203"/>
      <c r="Z19" s="198" t="s">
        <v>151</v>
      </c>
      <c r="AA19" s="198"/>
      <c r="AB19" s="202"/>
      <c r="AC19" s="202"/>
    </row>
    <row r="20" spans="1:32" ht="78.75" x14ac:dyDescent="0.25">
      <c r="A20" s="198"/>
      <c r="B20" s="198"/>
      <c r="C20" s="45" t="s">
        <v>85</v>
      </c>
      <c r="D20" s="45" t="s">
        <v>340</v>
      </c>
      <c r="E20" s="45" t="s">
        <v>152</v>
      </c>
      <c r="F20" s="45" t="s">
        <v>153</v>
      </c>
      <c r="G20" s="198"/>
      <c r="H20" s="171" t="s">
        <v>154</v>
      </c>
      <c r="I20" s="171" t="s">
        <v>155</v>
      </c>
      <c r="J20" s="171" t="s">
        <v>154</v>
      </c>
      <c r="K20" s="171" t="s">
        <v>155</v>
      </c>
      <c r="L20" s="172" t="s">
        <v>154</v>
      </c>
      <c r="M20" s="173" t="s">
        <v>155</v>
      </c>
      <c r="N20" s="172" t="s">
        <v>154</v>
      </c>
      <c r="O20" s="173" t="s">
        <v>155</v>
      </c>
      <c r="P20" s="173" t="s">
        <v>154</v>
      </c>
      <c r="Q20" s="173" t="s">
        <v>155</v>
      </c>
      <c r="R20" s="173" t="s">
        <v>154</v>
      </c>
      <c r="S20" s="173" t="s">
        <v>155</v>
      </c>
      <c r="T20" s="173" t="s">
        <v>154</v>
      </c>
      <c r="U20" s="173" t="s">
        <v>155</v>
      </c>
      <c r="V20" s="173" t="s">
        <v>154</v>
      </c>
      <c r="W20" s="173" t="s">
        <v>155</v>
      </c>
      <c r="X20" s="173" t="s">
        <v>154</v>
      </c>
      <c r="Y20" s="173" t="s">
        <v>155</v>
      </c>
      <c r="Z20" s="171" t="s">
        <v>154</v>
      </c>
      <c r="AA20" s="171" t="s">
        <v>155</v>
      </c>
      <c r="AB20" s="45" t="s">
        <v>85</v>
      </c>
      <c r="AC20" s="45" t="s">
        <v>340</v>
      </c>
    </row>
    <row r="21" spans="1:32" ht="19.5" customHeight="1" x14ac:dyDescent="0.25">
      <c r="A21" s="37">
        <v>1</v>
      </c>
      <c r="B21" s="37">
        <v>2</v>
      </c>
      <c r="C21" s="37">
        <v>3</v>
      </c>
      <c r="D21" s="37">
        <v>4</v>
      </c>
      <c r="E21" s="37">
        <v>5</v>
      </c>
      <c r="F21" s="37">
        <v>6</v>
      </c>
      <c r="G21" s="37">
        <v>7</v>
      </c>
      <c r="H21" s="37">
        <v>8</v>
      </c>
      <c r="I21" s="37">
        <v>9</v>
      </c>
      <c r="J21" s="37">
        <v>10</v>
      </c>
      <c r="K21" s="37">
        <v>11</v>
      </c>
      <c r="L21" s="91">
        <v>12</v>
      </c>
      <c r="M21" s="174">
        <v>13</v>
      </c>
      <c r="N21" s="91">
        <v>14</v>
      </c>
      <c r="O21" s="174">
        <v>15</v>
      </c>
      <c r="P21" s="174">
        <v>16</v>
      </c>
      <c r="Q21" s="174">
        <v>17</v>
      </c>
      <c r="R21" s="174">
        <v>18</v>
      </c>
      <c r="S21" s="174">
        <v>19</v>
      </c>
      <c r="T21" s="174">
        <v>20</v>
      </c>
      <c r="U21" s="174">
        <v>21</v>
      </c>
      <c r="V21" s="174">
        <v>22</v>
      </c>
      <c r="W21" s="174">
        <v>23</v>
      </c>
      <c r="X21" s="174">
        <v>24</v>
      </c>
      <c r="Y21" s="174">
        <v>25</v>
      </c>
      <c r="Z21" s="37">
        <v>26</v>
      </c>
      <c r="AA21" s="37">
        <v>27</v>
      </c>
      <c r="AB21" s="37">
        <v>28</v>
      </c>
      <c r="AC21" s="37">
        <v>29</v>
      </c>
    </row>
    <row r="22" spans="1:32" s="42" customFormat="1" ht="47.25" customHeight="1" x14ac:dyDescent="0.25">
      <c r="A22" s="47">
        <v>1</v>
      </c>
      <c r="B22" s="48" t="s">
        <v>156</v>
      </c>
      <c r="C22" s="76">
        <f>H22+L22+P22+T22+X22</f>
        <v>73.911600000000007</v>
      </c>
      <c r="D22" s="77">
        <f>J22+N22+R22+V22+Z22</f>
        <v>47.987000000000002</v>
      </c>
      <c r="E22" s="51"/>
      <c r="F22" s="46"/>
      <c r="G22" s="46"/>
      <c r="H22" s="76">
        <v>13.451000000000001</v>
      </c>
      <c r="I22" s="37"/>
      <c r="J22" s="77">
        <v>14.615</v>
      </c>
      <c r="K22" s="46"/>
      <c r="L22" s="175">
        <v>13.478</v>
      </c>
      <c r="M22" s="176">
        <v>4</v>
      </c>
      <c r="N22" s="175">
        <v>15.664999999999999</v>
      </c>
      <c r="O22" s="176">
        <v>4</v>
      </c>
      <c r="P22" s="175">
        <f>P25</f>
        <v>16.379000000000001</v>
      </c>
      <c r="Q22" s="175">
        <v>4</v>
      </c>
      <c r="R22" s="175">
        <f>R25</f>
        <v>17.707000000000001</v>
      </c>
      <c r="S22" s="175">
        <v>4</v>
      </c>
      <c r="T22" s="175">
        <v>10.766399999999999</v>
      </c>
      <c r="U22" s="175"/>
      <c r="V22" s="175"/>
      <c r="W22" s="175"/>
      <c r="X22" s="175">
        <v>19.837199999999999</v>
      </c>
      <c r="Y22" s="175"/>
      <c r="Z22" s="77"/>
      <c r="AA22" s="77"/>
      <c r="AB22" s="76">
        <f>C22</f>
        <v>73.911600000000007</v>
      </c>
      <c r="AC22" s="77">
        <f>D22</f>
        <v>47.987000000000002</v>
      </c>
    </row>
    <row r="23" spans="1:32" ht="24" customHeight="1" x14ac:dyDescent="0.25">
      <c r="A23" s="47" t="s">
        <v>157</v>
      </c>
      <c r="B23" s="48" t="s">
        <v>158</v>
      </c>
      <c r="C23" s="76"/>
      <c r="D23" s="77"/>
      <c r="E23" s="46"/>
      <c r="F23" s="46"/>
      <c r="G23" s="46"/>
      <c r="H23" s="51"/>
      <c r="I23" s="51"/>
      <c r="J23" s="51"/>
      <c r="K23" s="51"/>
      <c r="L23" s="91"/>
      <c r="M23" s="92"/>
      <c r="N23" s="91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51"/>
      <c r="AA23" s="51"/>
      <c r="AB23" s="76"/>
      <c r="AC23" s="76"/>
    </row>
    <row r="24" spans="1:32" ht="15.75" x14ac:dyDescent="0.25">
      <c r="A24" s="47" t="s">
        <v>159</v>
      </c>
      <c r="B24" s="48" t="s">
        <v>160</v>
      </c>
      <c r="C24" s="76"/>
      <c r="D24" s="77"/>
      <c r="E24" s="46"/>
      <c r="F24" s="46"/>
      <c r="G24" s="46"/>
      <c r="H24" s="51"/>
      <c r="I24" s="51"/>
      <c r="J24" s="37"/>
      <c r="K24" s="37"/>
      <c r="L24" s="91"/>
      <c r="M24" s="92"/>
      <c r="N24" s="91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51"/>
      <c r="AA24" s="51"/>
      <c r="AB24" s="76"/>
      <c r="AC24" s="76"/>
    </row>
    <row r="25" spans="1:32" ht="31.5" x14ac:dyDescent="0.25">
      <c r="A25" s="47" t="s">
        <v>161</v>
      </c>
      <c r="B25" s="48" t="s">
        <v>162</v>
      </c>
      <c r="C25" s="76">
        <f t="shared" ref="C25:C55" si="0">H25+L25+P25+T25+X25</f>
        <v>73.911600000000007</v>
      </c>
      <c r="D25" s="77">
        <f t="shared" ref="D25:D55" si="1">J25+N25+R25+V25+Z25</f>
        <v>47.987000000000002</v>
      </c>
      <c r="E25" s="46"/>
      <c r="F25" s="46"/>
      <c r="G25" s="46"/>
      <c r="H25" s="76">
        <v>13.451000000000001</v>
      </c>
      <c r="I25" s="51"/>
      <c r="J25" s="76">
        <v>14.615</v>
      </c>
      <c r="K25" s="37"/>
      <c r="L25" s="91">
        <v>13.478</v>
      </c>
      <c r="M25" s="92">
        <v>4</v>
      </c>
      <c r="N25" s="91">
        <v>15.664999999999999</v>
      </c>
      <c r="O25" s="91">
        <v>4</v>
      </c>
      <c r="P25" s="91">
        <v>16.379000000000001</v>
      </c>
      <c r="Q25" s="91"/>
      <c r="R25" s="91">
        <v>17.707000000000001</v>
      </c>
      <c r="S25" s="91"/>
      <c r="T25" s="91">
        <v>10.766399999999999</v>
      </c>
      <c r="U25" s="91"/>
      <c r="V25" s="91"/>
      <c r="W25" s="91"/>
      <c r="X25" s="91">
        <v>19.837199999999999</v>
      </c>
      <c r="Y25" s="91"/>
      <c r="Z25" s="91"/>
      <c r="AA25" s="91"/>
      <c r="AB25" s="76">
        <f t="shared" ref="AB25:AB55" si="2">C25</f>
        <v>73.911600000000007</v>
      </c>
      <c r="AC25" s="77">
        <f t="shared" ref="AC25:AC55" si="3">D25</f>
        <v>47.987000000000002</v>
      </c>
    </row>
    <row r="26" spans="1:32" ht="15.75" x14ac:dyDescent="0.25">
      <c r="A26" s="47" t="s">
        <v>163</v>
      </c>
      <c r="B26" s="48" t="s">
        <v>164</v>
      </c>
      <c r="C26" s="76"/>
      <c r="D26" s="77"/>
      <c r="E26" s="46"/>
      <c r="F26" s="46"/>
      <c r="G26" s="46"/>
      <c r="H26" s="51"/>
      <c r="I26" s="51"/>
      <c r="J26" s="37"/>
      <c r="K26" s="37"/>
      <c r="L26" s="91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51"/>
      <c r="AA26" s="51"/>
      <c r="AB26" s="76"/>
      <c r="AC26" s="76"/>
    </row>
    <row r="27" spans="1:32" ht="15.75" x14ac:dyDescent="0.25">
      <c r="A27" s="47" t="s">
        <v>165</v>
      </c>
      <c r="B27" s="49" t="s">
        <v>166</v>
      </c>
      <c r="C27" s="76"/>
      <c r="D27" s="77"/>
      <c r="E27" s="46"/>
      <c r="F27" s="46"/>
      <c r="G27" s="46"/>
      <c r="H27" s="51"/>
      <c r="I27" s="51"/>
      <c r="J27" s="37"/>
      <c r="K27" s="37"/>
      <c r="L27" s="91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51"/>
      <c r="AA27" s="51"/>
      <c r="AB27" s="76"/>
      <c r="AC27" s="76"/>
    </row>
    <row r="28" spans="1:32" s="73" customFormat="1" ht="47.25" x14ac:dyDescent="0.25">
      <c r="A28" s="47" t="s">
        <v>14</v>
      </c>
      <c r="B28" s="48" t="s">
        <v>167</v>
      </c>
      <c r="C28" s="76">
        <f t="shared" si="0"/>
        <v>61.594000000000001</v>
      </c>
      <c r="D28" s="77">
        <f t="shared" si="1"/>
        <v>39.893999999999998</v>
      </c>
      <c r="E28" s="46"/>
      <c r="F28" s="46"/>
      <c r="G28" s="77"/>
      <c r="H28" s="76">
        <v>11.21</v>
      </c>
      <c r="I28" s="76"/>
      <c r="J28" s="76">
        <v>12.084</v>
      </c>
      <c r="K28" s="76"/>
      <c r="L28" s="91">
        <v>11.231999999999999</v>
      </c>
      <c r="M28" s="91"/>
      <c r="N28" s="91">
        <v>13.054</v>
      </c>
      <c r="O28" s="91"/>
      <c r="P28" s="91">
        <f>P30+P31+P32</f>
        <v>13.649000000000001</v>
      </c>
      <c r="Q28" s="91"/>
      <c r="R28" s="91">
        <f>R30+R31+R32</f>
        <v>14.756</v>
      </c>
      <c r="S28" s="91"/>
      <c r="T28" s="91">
        <v>8.9719999999999995</v>
      </c>
      <c r="U28" s="91"/>
      <c r="V28" s="91"/>
      <c r="W28" s="91"/>
      <c r="X28" s="91">
        <v>16.530999999999999</v>
      </c>
      <c r="Y28" s="91"/>
      <c r="Z28" s="76"/>
      <c r="AA28" s="76"/>
      <c r="AB28" s="76">
        <f t="shared" si="2"/>
        <v>61.594000000000001</v>
      </c>
      <c r="AC28" s="77">
        <f t="shared" si="3"/>
        <v>39.893999999999998</v>
      </c>
    </row>
    <row r="29" spans="1:32" ht="15.75" x14ac:dyDescent="0.25">
      <c r="A29" s="47" t="s">
        <v>168</v>
      </c>
      <c r="B29" s="48" t="s">
        <v>169</v>
      </c>
      <c r="C29" s="76"/>
      <c r="D29" s="77"/>
      <c r="E29" s="46"/>
      <c r="F29" s="46"/>
      <c r="G29" s="46"/>
      <c r="H29" s="51"/>
      <c r="I29" s="51"/>
      <c r="J29" s="37"/>
      <c r="K29" s="37"/>
      <c r="L29" s="91"/>
      <c r="M29" s="92"/>
      <c r="N29" s="91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51"/>
      <c r="AA29" s="51"/>
      <c r="AB29" s="76"/>
      <c r="AC29" s="77"/>
    </row>
    <row r="30" spans="1:32" ht="31.5" x14ac:dyDescent="0.25">
      <c r="A30" s="47" t="s">
        <v>170</v>
      </c>
      <c r="B30" s="48" t="s">
        <v>171</v>
      </c>
      <c r="C30" s="76">
        <f t="shared" si="0"/>
        <v>4.5289999999999999</v>
      </c>
      <c r="D30" s="77">
        <f t="shared" si="1"/>
        <v>10.712</v>
      </c>
      <c r="E30" s="46"/>
      <c r="F30" s="46"/>
      <c r="G30" s="46"/>
      <c r="H30" s="51"/>
      <c r="I30" s="51"/>
      <c r="J30" s="76">
        <v>2.3530000000000002</v>
      </c>
      <c r="K30" s="37"/>
      <c r="L30" s="91">
        <v>2.1669999999999998</v>
      </c>
      <c r="M30" s="92">
        <v>4</v>
      </c>
      <c r="N30" s="91">
        <v>3.4710000000000001</v>
      </c>
      <c r="O30" s="92">
        <v>4</v>
      </c>
      <c r="P30" s="92">
        <v>2.3620000000000001</v>
      </c>
      <c r="Q30" s="92"/>
      <c r="R30" s="92">
        <v>4.8879999999999999</v>
      </c>
      <c r="S30" s="92"/>
      <c r="T30" s="92"/>
      <c r="U30" s="92"/>
      <c r="V30" s="92"/>
      <c r="W30" s="92"/>
      <c r="X30" s="92"/>
      <c r="Y30" s="92"/>
      <c r="Z30" s="51"/>
      <c r="AA30" s="51"/>
      <c r="AB30" s="76">
        <f t="shared" si="2"/>
        <v>4.5289999999999999</v>
      </c>
      <c r="AC30" s="77">
        <f t="shared" si="3"/>
        <v>10.712</v>
      </c>
    </row>
    <row r="31" spans="1:32" ht="15.75" x14ac:dyDescent="0.25">
      <c r="A31" s="47" t="s">
        <v>172</v>
      </c>
      <c r="B31" s="48" t="s">
        <v>173</v>
      </c>
      <c r="C31" s="76">
        <f t="shared" si="0"/>
        <v>19.125</v>
      </c>
      <c r="D31" s="77">
        <f t="shared" si="1"/>
        <v>27.835000000000001</v>
      </c>
      <c r="E31" s="46"/>
      <c r="F31" s="46"/>
      <c r="G31" s="46"/>
      <c r="H31" s="51"/>
      <c r="I31" s="51"/>
      <c r="J31" s="37">
        <v>8.3840000000000003</v>
      </c>
      <c r="K31" s="37"/>
      <c r="L31" s="91">
        <v>9.0649999999999995</v>
      </c>
      <c r="M31" s="92">
        <v>4</v>
      </c>
      <c r="N31" s="91">
        <v>9.5830000000000002</v>
      </c>
      <c r="O31" s="92">
        <v>4</v>
      </c>
      <c r="P31" s="92">
        <v>10.06</v>
      </c>
      <c r="Q31" s="92"/>
      <c r="R31" s="92">
        <v>9.8680000000000003</v>
      </c>
      <c r="S31" s="92"/>
      <c r="T31" s="92"/>
      <c r="U31" s="92"/>
      <c r="V31" s="92"/>
      <c r="W31" s="92"/>
      <c r="X31" s="92"/>
      <c r="Y31" s="92"/>
      <c r="Z31" s="51"/>
      <c r="AA31" s="51"/>
      <c r="AB31" s="76">
        <f t="shared" si="2"/>
        <v>19.125</v>
      </c>
      <c r="AC31" s="77">
        <f t="shared" si="3"/>
        <v>27.835000000000001</v>
      </c>
    </row>
    <row r="32" spans="1:32" ht="15.75" x14ac:dyDescent="0.25">
      <c r="A32" s="47" t="s">
        <v>174</v>
      </c>
      <c r="B32" s="48" t="s">
        <v>328</v>
      </c>
      <c r="C32" s="76">
        <f t="shared" si="0"/>
        <v>1.2270000000000001</v>
      </c>
      <c r="D32" s="77">
        <f t="shared" si="1"/>
        <v>1.347</v>
      </c>
      <c r="E32" s="46"/>
      <c r="F32" s="46"/>
      <c r="G32" s="46"/>
      <c r="H32" s="51"/>
      <c r="I32" s="51"/>
      <c r="J32" s="76">
        <v>1.347</v>
      </c>
      <c r="K32" s="37"/>
      <c r="L32" s="91"/>
      <c r="M32" s="92">
        <v>4</v>
      </c>
      <c r="N32" s="91"/>
      <c r="O32" s="92">
        <v>4</v>
      </c>
      <c r="P32" s="92">
        <v>1.2270000000000001</v>
      </c>
      <c r="Q32" s="92"/>
      <c r="R32" s="92">
        <v>0</v>
      </c>
      <c r="S32" s="92"/>
      <c r="T32" s="92"/>
      <c r="U32" s="92"/>
      <c r="V32" s="92"/>
      <c r="W32" s="92"/>
      <c r="X32" s="92"/>
      <c r="Y32" s="92"/>
      <c r="Z32" s="51"/>
      <c r="AA32" s="51"/>
      <c r="AB32" s="76"/>
      <c r="AC32" s="77">
        <f t="shared" si="3"/>
        <v>1.347</v>
      </c>
    </row>
    <row r="33" spans="1:29" s="73" customFormat="1" ht="31.5" x14ac:dyDescent="0.25">
      <c r="A33" s="47" t="s">
        <v>17</v>
      </c>
      <c r="B33" s="48" t="s">
        <v>175</v>
      </c>
      <c r="C33" s="76">
        <f t="shared" si="0"/>
        <v>2525</v>
      </c>
      <c r="D33" s="77">
        <f t="shared" si="1"/>
        <v>1458</v>
      </c>
      <c r="E33" s="46"/>
      <c r="F33" s="46"/>
      <c r="G33" s="46"/>
      <c r="H33" s="51">
        <v>469</v>
      </c>
      <c r="I33" s="51"/>
      <c r="J33" s="51">
        <v>501</v>
      </c>
      <c r="K33" s="37"/>
      <c r="L33" s="91">
        <v>417</v>
      </c>
      <c r="M33" s="92">
        <v>3</v>
      </c>
      <c r="N33" s="91">
        <v>478</v>
      </c>
      <c r="O33" s="92">
        <v>4</v>
      </c>
      <c r="P33" s="92">
        <v>445</v>
      </c>
      <c r="Q33" s="92"/>
      <c r="R33" s="92">
        <v>479</v>
      </c>
      <c r="S33" s="92"/>
      <c r="T33" s="92">
        <v>430</v>
      </c>
      <c r="U33" s="92"/>
      <c r="V33" s="92"/>
      <c r="W33" s="92"/>
      <c r="X33" s="92">
        <v>764</v>
      </c>
      <c r="Y33" s="92"/>
      <c r="Z33" s="51"/>
      <c r="AA33" s="51"/>
      <c r="AB33" s="76">
        <f t="shared" si="2"/>
        <v>2525</v>
      </c>
      <c r="AC33" s="77">
        <f t="shared" si="3"/>
        <v>1458</v>
      </c>
    </row>
    <row r="34" spans="1:29" ht="31.5" x14ac:dyDescent="0.25">
      <c r="A34" s="47" t="s">
        <v>176</v>
      </c>
      <c r="B34" s="23" t="s">
        <v>177</v>
      </c>
      <c r="C34" s="76"/>
      <c r="D34" s="77"/>
      <c r="E34" s="46"/>
      <c r="F34" s="46"/>
      <c r="G34" s="46"/>
      <c r="H34" s="51"/>
      <c r="I34" s="51"/>
      <c r="J34" s="37"/>
      <c r="K34" s="37"/>
      <c r="L34" s="91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51"/>
      <c r="AA34" s="51"/>
      <c r="AB34" s="76"/>
      <c r="AC34" s="76"/>
    </row>
    <row r="35" spans="1:29" ht="15.75" x14ac:dyDescent="0.25">
      <c r="A35" s="47" t="s">
        <v>178</v>
      </c>
      <c r="B35" s="23" t="s">
        <v>179</v>
      </c>
      <c r="C35" s="76"/>
      <c r="D35" s="77"/>
      <c r="E35" s="46"/>
      <c r="F35" s="46"/>
      <c r="G35" s="46"/>
      <c r="H35" s="51"/>
      <c r="I35" s="51"/>
      <c r="J35" s="37"/>
      <c r="K35" s="37"/>
      <c r="L35" s="91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51"/>
      <c r="AA35" s="51"/>
      <c r="AB35" s="76"/>
      <c r="AC35" s="76"/>
    </row>
    <row r="36" spans="1:29" ht="15.75" x14ac:dyDescent="0.25">
      <c r="A36" s="47" t="s">
        <v>180</v>
      </c>
      <c r="B36" s="23" t="s">
        <v>181</v>
      </c>
      <c r="C36" s="76"/>
      <c r="D36" s="77"/>
      <c r="E36" s="46"/>
      <c r="F36" s="46"/>
      <c r="G36" s="46"/>
      <c r="H36" s="51"/>
      <c r="I36" s="51"/>
      <c r="J36" s="37"/>
      <c r="K36" s="37"/>
      <c r="L36" s="91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51"/>
      <c r="AA36" s="51"/>
      <c r="AB36" s="76"/>
      <c r="AC36" s="76"/>
    </row>
    <row r="37" spans="1:29" ht="31.5" x14ac:dyDescent="0.25">
      <c r="A37" s="47" t="s">
        <v>182</v>
      </c>
      <c r="B37" s="48" t="s">
        <v>183</v>
      </c>
      <c r="C37" s="76"/>
      <c r="D37" s="77"/>
      <c r="E37" s="46"/>
      <c r="F37" s="46"/>
      <c r="G37" s="46"/>
      <c r="H37" s="51"/>
      <c r="I37" s="51"/>
      <c r="J37" s="37"/>
      <c r="K37" s="37"/>
      <c r="L37" s="91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51"/>
      <c r="AA37" s="51"/>
      <c r="AB37" s="76"/>
      <c r="AC37" s="76"/>
    </row>
    <row r="38" spans="1:29" ht="31.5" x14ac:dyDescent="0.25">
      <c r="A38" s="47" t="s">
        <v>184</v>
      </c>
      <c r="B38" s="48" t="s">
        <v>185</v>
      </c>
      <c r="C38" s="76"/>
      <c r="D38" s="77"/>
      <c r="E38" s="46"/>
      <c r="F38" s="46"/>
      <c r="G38" s="46"/>
      <c r="H38" s="51"/>
      <c r="I38" s="51"/>
      <c r="J38" s="37"/>
      <c r="K38" s="37"/>
      <c r="L38" s="91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51"/>
      <c r="AA38" s="51"/>
      <c r="AB38" s="76"/>
      <c r="AC38" s="76"/>
    </row>
    <row r="39" spans="1:29" ht="15.75" x14ac:dyDescent="0.25">
      <c r="A39" s="47" t="s">
        <v>186</v>
      </c>
      <c r="B39" s="48" t="s">
        <v>187</v>
      </c>
      <c r="C39" s="76"/>
      <c r="D39" s="77"/>
      <c r="E39" s="46"/>
      <c r="F39" s="46"/>
      <c r="G39" s="46"/>
      <c r="H39" s="51"/>
      <c r="I39" s="51"/>
      <c r="J39" s="37"/>
      <c r="K39" s="37"/>
      <c r="L39" s="91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51"/>
      <c r="AA39" s="51"/>
      <c r="AB39" s="76"/>
      <c r="AC39" s="76"/>
    </row>
    <row r="40" spans="1:29" ht="15.75" x14ac:dyDescent="0.25">
      <c r="A40" s="47" t="s">
        <v>188</v>
      </c>
      <c r="B40" s="74" t="s">
        <v>329</v>
      </c>
      <c r="C40" s="76">
        <f t="shared" si="0"/>
        <v>2525</v>
      </c>
      <c r="D40" s="77">
        <f t="shared" si="1"/>
        <v>1458</v>
      </c>
      <c r="E40" s="46"/>
      <c r="F40" s="46"/>
      <c r="G40" s="46"/>
      <c r="H40" s="51">
        <v>469</v>
      </c>
      <c r="I40" s="51"/>
      <c r="J40" s="37">
        <v>501</v>
      </c>
      <c r="K40" s="37"/>
      <c r="L40" s="91">
        <v>417</v>
      </c>
      <c r="M40" s="92"/>
      <c r="N40" s="91">
        <v>478</v>
      </c>
      <c r="O40" s="92"/>
      <c r="P40" s="92">
        <f>P33</f>
        <v>445</v>
      </c>
      <c r="Q40" s="92"/>
      <c r="R40" s="92">
        <f>R33</f>
        <v>479</v>
      </c>
      <c r="S40" s="92"/>
      <c r="T40" s="92">
        <v>430</v>
      </c>
      <c r="U40" s="92"/>
      <c r="V40" s="92"/>
      <c r="W40" s="92"/>
      <c r="X40" s="92">
        <v>764</v>
      </c>
      <c r="Y40" s="92"/>
      <c r="Z40" s="51"/>
      <c r="AA40" s="51"/>
      <c r="AB40" s="76">
        <f t="shared" si="2"/>
        <v>2525</v>
      </c>
      <c r="AC40" s="77">
        <f t="shared" si="3"/>
        <v>1458</v>
      </c>
    </row>
    <row r="41" spans="1:29" ht="15.75" x14ac:dyDescent="0.25">
      <c r="A41" s="47" t="s">
        <v>20</v>
      </c>
      <c r="B41" s="48" t="s">
        <v>189</v>
      </c>
      <c r="C41" s="76">
        <f t="shared" si="0"/>
        <v>2525</v>
      </c>
      <c r="D41" s="77">
        <f t="shared" si="1"/>
        <v>1458</v>
      </c>
      <c r="E41" s="51"/>
      <c r="F41" s="51"/>
      <c r="G41" s="51"/>
      <c r="H41" s="51">
        <v>469</v>
      </c>
      <c r="I41" s="51"/>
      <c r="J41" s="51">
        <v>501</v>
      </c>
      <c r="K41" s="51"/>
      <c r="L41" s="91">
        <v>417</v>
      </c>
      <c r="M41" s="92">
        <v>4</v>
      </c>
      <c r="N41" s="91">
        <v>478</v>
      </c>
      <c r="O41" s="92">
        <v>4</v>
      </c>
      <c r="P41" s="92">
        <f>P33</f>
        <v>445</v>
      </c>
      <c r="Q41" s="92"/>
      <c r="R41" s="92">
        <f>R33</f>
        <v>479</v>
      </c>
      <c r="S41" s="92"/>
      <c r="T41" s="92">
        <v>430</v>
      </c>
      <c r="U41" s="92"/>
      <c r="V41" s="92"/>
      <c r="W41" s="92"/>
      <c r="X41" s="92">
        <v>764</v>
      </c>
      <c r="Y41" s="92"/>
      <c r="Z41" s="51"/>
      <c r="AA41" s="51"/>
      <c r="AB41" s="76">
        <f t="shared" si="2"/>
        <v>2525</v>
      </c>
      <c r="AC41" s="77">
        <f t="shared" si="3"/>
        <v>1458</v>
      </c>
    </row>
    <row r="42" spans="1:29" ht="15.75" x14ac:dyDescent="0.25">
      <c r="A42" s="47" t="s">
        <v>190</v>
      </c>
      <c r="B42" s="48" t="s">
        <v>191</v>
      </c>
      <c r="C42" s="76"/>
      <c r="D42" s="76"/>
      <c r="E42" s="46"/>
      <c r="F42" s="46"/>
      <c r="G42" s="46"/>
      <c r="H42" s="51"/>
      <c r="I42" s="51"/>
      <c r="J42" s="37"/>
      <c r="K42" s="37"/>
      <c r="L42" s="91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51"/>
      <c r="AA42" s="51"/>
      <c r="AB42" s="76"/>
      <c r="AC42" s="76"/>
    </row>
    <row r="43" spans="1:29" ht="15.75" x14ac:dyDescent="0.25">
      <c r="A43" s="47" t="s">
        <v>192</v>
      </c>
      <c r="B43" s="48" t="s">
        <v>179</v>
      </c>
      <c r="C43" s="76"/>
      <c r="D43" s="76"/>
      <c r="E43" s="46"/>
      <c r="F43" s="46"/>
      <c r="G43" s="46"/>
      <c r="H43" s="51"/>
      <c r="I43" s="51"/>
      <c r="J43" s="37"/>
      <c r="K43" s="37"/>
      <c r="L43" s="91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51"/>
      <c r="AA43" s="51"/>
      <c r="AB43" s="76"/>
      <c r="AC43" s="76"/>
    </row>
    <row r="44" spans="1:29" ht="15.75" x14ac:dyDescent="0.25">
      <c r="A44" s="47" t="s">
        <v>193</v>
      </c>
      <c r="B44" s="48" t="s">
        <v>181</v>
      </c>
      <c r="C44" s="76"/>
      <c r="D44" s="76"/>
      <c r="E44" s="46"/>
      <c r="F44" s="46"/>
      <c r="G44" s="46"/>
      <c r="H44" s="51"/>
      <c r="I44" s="51"/>
      <c r="J44" s="37"/>
      <c r="K44" s="37"/>
      <c r="L44" s="91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51"/>
      <c r="AA44" s="51"/>
      <c r="AB44" s="76"/>
      <c r="AC44" s="76"/>
    </row>
    <row r="45" spans="1:29" ht="31.5" x14ac:dyDescent="0.25">
      <c r="A45" s="47" t="s">
        <v>194</v>
      </c>
      <c r="B45" s="48" t="s">
        <v>183</v>
      </c>
      <c r="C45" s="76"/>
      <c r="D45" s="76"/>
      <c r="E45" s="46"/>
      <c r="F45" s="46"/>
      <c r="G45" s="46"/>
      <c r="H45" s="51"/>
      <c r="I45" s="51"/>
      <c r="J45" s="37"/>
      <c r="K45" s="37"/>
      <c r="L45" s="91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51"/>
      <c r="AA45" s="51"/>
      <c r="AB45" s="76"/>
      <c r="AC45" s="76"/>
    </row>
    <row r="46" spans="1:29" ht="31.5" x14ac:dyDescent="0.25">
      <c r="A46" s="47" t="s">
        <v>195</v>
      </c>
      <c r="B46" s="48" t="s">
        <v>185</v>
      </c>
      <c r="C46" s="76"/>
      <c r="D46" s="76"/>
      <c r="E46" s="46"/>
      <c r="F46" s="46"/>
      <c r="G46" s="46"/>
      <c r="H46" s="51"/>
      <c r="I46" s="51"/>
      <c r="J46" s="37"/>
      <c r="K46" s="37"/>
      <c r="L46" s="91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51"/>
      <c r="AA46" s="51"/>
      <c r="AB46" s="76"/>
      <c r="AC46" s="76"/>
    </row>
    <row r="47" spans="1:29" ht="15.75" x14ac:dyDescent="0.25">
      <c r="A47" s="47" t="s">
        <v>196</v>
      </c>
      <c r="B47" s="48" t="s">
        <v>187</v>
      </c>
      <c r="C47" s="76"/>
      <c r="D47" s="76"/>
      <c r="E47" s="46"/>
      <c r="F47" s="46"/>
      <c r="G47" s="46"/>
      <c r="H47" s="51"/>
      <c r="I47" s="51"/>
      <c r="J47" s="37"/>
      <c r="K47" s="37"/>
      <c r="L47" s="91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51"/>
      <c r="AA47" s="51"/>
      <c r="AB47" s="76"/>
      <c r="AC47" s="76"/>
    </row>
    <row r="48" spans="1:29" ht="15.75" x14ac:dyDescent="0.25">
      <c r="A48" s="47" t="s">
        <v>197</v>
      </c>
      <c r="B48" s="74" t="s">
        <v>329</v>
      </c>
      <c r="C48" s="76">
        <f t="shared" si="0"/>
        <v>2525</v>
      </c>
      <c r="D48" s="77">
        <f t="shared" si="1"/>
        <v>1458</v>
      </c>
      <c r="E48" s="46"/>
      <c r="F48" s="46"/>
      <c r="G48" s="46"/>
      <c r="H48" s="51">
        <v>469</v>
      </c>
      <c r="I48" s="51"/>
      <c r="J48" s="37">
        <v>501</v>
      </c>
      <c r="K48" s="37"/>
      <c r="L48" s="91">
        <v>417</v>
      </c>
      <c r="M48" s="92">
        <v>4</v>
      </c>
      <c r="N48" s="91">
        <v>478</v>
      </c>
      <c r="O48" s="92">
        <v>4</v>
      </c>
      <c r="P48" s="92">
        <f>P33</f>
        <v>445</v>
      </c>
      <c r="Q48" s="92"/>
      <c r="R48" s="92">
        <f>R33</f>
        <v>479</v>
      </c>
      <c r="S48" s="92"/>
      <c r="T48" s="92">
        <v>430</v>
      </c>
      <c r="U48" s="92"/>
      <c r="V48" s="92"/>
      <c r="W48" s="92"/>
      <c r="X48" s="92">
        <v>764</v>
      </c>
      <c r="Y48" s="92"/>
      <c r="Z48" s="51"/>
      <c r="AA48" s="51"/>
      <c r="AB48" s="76">
        <f t="shared" si="2"/>
        <v>2525</v>
      </c>
      <c r="AC48" s="77">
        <f t="shared" si="3"/>
        <v>1458</v>
      </c>
    </row>
    <row r="49" spans="1:29" ht="35.25" customHeight="1" x14ac:dyDescent="0.25">
      <c r="A49" s="47" t="s">
        <v>23</v>
      </c>
      <c r="B49" s="48" t="s">
        <v>198</v>
      </c>
      <c r="C49" s="76">
        <f t="shared" si="0"/>
        <v>61.594000000000001</v>
      </c>
      <c r="D49" s="77">
        <f t="shared" si="1"/>
        <v>40.614000000000004</v>
      </c>
      <c r="E49" s="46"/>
      <c r="F49" s="46"/>
      <c r="G49" s="46"/>
      <c r="H49" s="76">
        <v>11.21</v>
      </c>
      <c r="I49" s="51"/>
      <c r="J49" s="37">
        <v>12.804</v>
      </c>
      <c r="K49" s="37"/>
      <c r="L49" s="91">
        <v>11.231999999999999</v>
      </c>
      <c r="M49" s="92">
        <v>4</v>
      </c>
      <c r="N49" s="91">
        <v>13.054</v>
      </c>
      <c r="O49" s="91">
        <v>4</v>
      </c>
      <c r="P49" s="91">
        <f>P28</f>
        <v>13.649000000000001</v>
      </c>
      <c r="Q49" s="91"/>
      <c r="R49" s="91">
        <f>R28</f>
        <v>14.756</v>
      </c>
      <c r="S49" s="91"/>
      <c r="T49" s="91">
        <v>8.9719999999999995</v>
      </c>
      <c r="U49" s="91"/>
      <c r="V49" s="91"/>
      <c r="W49" s="91"/>
      <c r="X49" s="91">
        <v>16.530999999999999</v>
      </c>
      <c r="Y49" s="92"/>
      <c r="Z49" s="51"/>
      <c r="AA49" s="51"/>
      <c r="AB49" s="76">
        <f t="shared" si="2"/>
        <v>61.594000000000001</v>
      </c>
      <c r="AC49" s="77">
        <f t="shared" si="3"/>
        <v>40.614000000000004</v>
      </c>
    </row>
    <row r="50" spans="1:29" ht="15.75" x14ac:dyDescent="0.25">
      <c r="A50" s="47" t="s">
        <v>199</v>
      </c>
      <c r="B50" s="48" t="s">
        <v>200</v>
      </c>
      <c r="C50" s="76">
        <f t="shared" si="0"/>
        <v>61.594000000000001</v>
      </c>
      <c r="D50" s="77">
        <f t="shared" si="1"/>
        <v>40.614000000000004</v>
      </c>
      <c r="E50" s="46"/>
      <c r="F50" s="46"/>
      <c r="G50" s="46"/>
      <c r="H50" s="76">
        <v>11.21</v>
      </c>
      <c r="I50" s="51"/>
      <c r="J50" s="37">
        <v>12.804</v>
      </c>
      <c r="K50" s="37"/>
      <c r="L50" s="91">
        <v>11.231999999999999</v>
      </c>
      <c r="M50" s="92"/>
      <c r="N50" s="91">
        <v>13.054</v>
      </c>
      <c r="O50" s="92"/>
      <c r="P50" s="91">
        <f>P49</f>
        <v>13.649000000000001</v>
      </c>
      <c r="Q50" s="91"/>
      <c r="R50" s="91">
        <f>R49</f>
        <v>14.756</v>
      </c>
      <c r="S50" s="91"/>
      <c r="T50" s="91">
        <v>8.9719999999999995</v>
      </c>
      <c r="U50" s="91"/>
      <c r="V50" s="91"/>
      <c r="W50" s="91"/>
      <c r="X50" s="91">
        <v>16.530999999999999</v>
      </c>
      <c r="Y50" s="92"/>
      <c r="Z50" s="51"/>
      <c r="AA50" s="51"/>
      <c r="AB50" s="76">
        <f t="shared" si="2"/>
        <v>61.594000000000001</v>
      </c>
      <c r="AC50" s="77">
        <f t="shared" si="3"/>
        <v>40.614000000000004</v>
      </c>
    </row>
    <row r="51" spans="1:29" ht="15.75" x14ac:dyDescent="0.25">
      <c r="A51" s="47" t="s">
        <v>201</v>
      </c>
      <c r="B51" s="48" t="s">
        <v>202</v>
      </c>
      <c r="C51" s="76"/>
      <c r="D51" s="76"/>
      <c r="E51" s="46"/>
      <c r="F51" s="46"/>
      <c r="G51" s="46"/>
      <c r="H51" s="51"/>
      <c r="I51" s="51"/>
      <c r="J51" s="37"/>
      <c r="K51" s="37"/>
      <c r="L51" s="91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51"/>
      <c r="AA51" s="51"/>
      <c r="AB51" s="76"/>
      <c r="AC51" s="76"/>
    </row>
    <row r="52" spans="1:29" ht="15.75" x14ac:dyDescent="0.25">
      <c r="A52" s="47" t="s">
        <v>203</v>
      </c>
      <c r="B52" s="23" t="s">
        <v>204</v>
      </c>
      <c r="C52" s="76"/>
      <c r="D52" s="76"/>
      <c r="E52" s="46"/>
      <c r="F52" s="46"/>
      <c r="G52" s="46"/>
      <c r="H52" s="51"/>
      <c r="I52" s="51"/>
      <c r="J52" s="37"/>
      <c r="K52" s="37"/>
      <c r="L52" s="91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51"/>
      <c r="AA52" s="51"/>
      <c r="AB52" s="76"/>
      <c r="AC52" s="76"/>
    </row>
    <row r="53" spans="1:29" ht="15.75" x14ac:dyDescent="0.25">
      <c r="A53" s="47" t="s">
        <v>205</v>
      </c>
      <c r="B53" s="23" t="s">
        <v>206</v>
      </c>
      <c r="C53" s="76"/>
      <c r="D53" s="76"/>
      <c r="E53" s="46"/>
      <c r="F53" s="46"/>
      <c r="G53" s="46"/>
      <c r="H53" s="51"/>
      <c r="I53" s="51"/>
      <c r="J53" s="37"/>
      <c r="K53" s="37"/>
      <c r="L53" s="91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51"/>
      <c r="AA53" s="51"/>
      <c r="AB53" s="76"/>
      <c r="AC53" s="76"/>
    </row>
    <row r="54" spans="1:29" ht="15.75" x14ac:dyDescent="0.25">
      <c r="A54" s="47" t="s">
        <v>207</v>
      </c>
      <c r="B54" s="23" t="s">
        <v>208</v>
      </c>
      <c r="C54" s="76"/>
      <c r="D54" s="76"/>
      <c r="E54" s="46"/>
      <c r="F54" s="46"/>
      <c r="G54" s="46"/>
      <c r="H54" s="51"/>
      <c r="I54" s="51"/>
      <c r="J54" s="37"/>
      <c r="K54" s="37"/>
      <c r="L54" s="91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51"/>
      <c r="AA54" s="51"/>
      <c r="AB54" s="76"/>
      <c r="AC54" s="76"/>
    </row>
    <row r="55" spans="1:29" ht="15.75" x14ac:dyDescent="0.25">
      <c r="A55" s="47" t="s">
        <v>209</v>
      </c>
      <c r="B55" s="74" t="s">
        <v>329</v>
      </c>
      <c r="C55" s="76">
        <f t="shared" si="0"/>
        <v>2525</v>
      </c>
      <c r="D55" s="77">
        <f t="shared" si="1"/>
        <v>1458</v>
      </c>
      <c r="E55" s="46"/>
      <c r="F55" s="46"/>
      <c r="G55" s="46"/>
      <c r="H55" s="51">
        <v>469</v>
      </c>
      <c r="I55" s="51"/>
      <c r="J55" s="37">
        <v>501</v>
      </c>
      <c r="K55" s="37"/>
      <c r="L55" s="91">
        <v>417</v>
      </c>
      <c r="M55" s="92"/>
      <c r="N55" s="91">
        <v>478</v>
      </c>
      <c r="O55" s="92"/>
      <c r="P55" s="92">
        <f>P33</f>
        <v>445</v>
      </c>
      <c r="Q55" s="92"/>
      <c r="R55" s="92">
        <f>R33</f>
        <v>479</v>
      </c>
      <c r="S55" s="92"/>
      <c r="T55" s="92">
        <v>430</v>
      </c>
      <c r="U55" s="92"/>
      <c r="V55" s="92"/>
      <c r="W55" s="92"/>
      <c r="X55" s="92">
        <v>764</v>
      </c>
      <c r="Y55" s="92"/>
      <c r="Z55" s="51"/>
      <c r="AA55" s="51"/>
      <c r="AB55" s="76">
        <f t="shared" si="2"/>
        <v>2525</v>
      </c>
      <c r="AC55" s="77">
        <f t="shared" si="3"/>
        <v>1458</v>
      </c>
    </row>
    <row r="56" spans="1:29" ht="36.75" customHeight="1" x14ac:dyDescent="0.25">
      <c r="A56" s="47" t="s">
        <v>25</v>
      </c>
      <c r="B56" s="23" t="s">
        <v>211</v>
      </c>
      <c r="C56" s="78"/>
      <c r="D56" s="51"/>
      <c r="E56" s="46"/>
      <c r="F56" s="46"/>
      <c r="G56" s="46"/>
      <c r="H56" s="51"/>
      <c r="I56" s="51"/>
      <c r="J56" s="37"/>
      <c r="K56" s="37"/>
      <c r="L56" s="91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51"/>
      <c r="AA56" s="51"/>
      <c r="AB56" s="51"/>
      <c r="AC56" s="51"/>
    </row>
    <row r="57" spans="1:29" ht="15.75" x14ac:dyDescent="0.25">
      <c r="A57" s="47" t="s">
        <v>28</v>
      </c>
      <c r="B57" s="48" t="s">
        <v>212</v>
      </c>
      <c r="C57" s="78"/>
      <c r="D57" s="51"/>
      <c r="E57" s="46"/>
      <c r="F57" s="46"/>
      <c r="G57" s="46"/>
      <c r="H57" s="51"/>
      <c r="I57" s="51"/>
      <c r="J57" s="37"/>
      <c r="K57" s="37"/>
      <c r="L57" s="91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51"/>
      <c r="AA57" s="51"/>
      <c r="AB57" s="51"/>
      <c r="AC57" s="51"/>
    </row>
    <row r="58" spans="1:29" ht="15.75" x14ac:dyDescent="0.25">
      <c r="A58" s="47" t="s">
        <v>213</v>
      </c>
      <c r="B58" s="52" t="s">
        <v>191</v>
      </c>
      <c r="C58" s="78"/>
      <c r="D58" s="51"/>
      <c r="E58" s="46"/>
      <c r="F58" s="46"/>
      <c r="G58" s="46"/>
      <c r="H58" s="51"/>
      <c r="I58" s="51"/>
      <c r="J58" s="37"/>
      <c r="K58" s="37"/>
      <c r="L58" s="91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51"/>
      <c r="AA58" s="51"/>
      <c r="AB58" s="51"/>
      <c r="AC58" s="51"/>
    </row>
    <row r="59" spans="1:29" ht="15.75" x14ac:dyDescent="0.25">
      <c r="A59" s="47" t="s">
        <v>214</v>
      </c>
      <c r="B59" s="52" t="s">
        <v>179</v>
      </c>
      <c r="C59" s="78"/>
      <c r="D59" s="51"/>
      <c r="E59" s="46"/>
      <c r="F59" s="46"/>
      <c r="G59" s="46"/>
      <c r="H59" s="51"/>
      <c r="I59" s="51"/>
      <c r="J59" s="37"/>
      <c r="K59" s="37"/>
      <c r="L59" s="91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51"/>
      <c r="AA59" s="51"/>
      <c r="AB59" s="51"/>
      <c r="AC59" s="51"/>
    </row>
    <row r="60" spans="1:29" ht="15.75" x14ac:dyDescent="0.25">
      <c r="A60" s="47" t="s">
        <v>215</v>
      </c>
      <c r="B60" s="52" t="s">
        <v>181</v>
      </c>
      <c r="C60" s="78"/>
      <c r="D60" s="51"/>
      <c r="E60" s="46"/>
      <c r="F60" s="46"/>
      <c r="G60" s="46"/>
      <c r="H60" s="51"/>
      <c r="I60" s="51"/>
      <c r="J60" s="37"/>
      <c r="K60" s="37"/>
      <c r="L60" s="91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51"/>
      <c r="AA60" s="51"/>
      <c r="AB60" s="51"/>
      <c r="AC60" s="51"/>
    </row>
    <row r="61" spans="1:29" ht="15.75" x14ac:dyDescent="0.25">
      <c r="A61" s="47" t="s">
        <v>216</v>
      </c>
      <c r="B61" s="52" t="s">
        <v>217</v>
      </c>
      <c r="C61" s="78"/>
      <c r="D61" s="51"/>
      <c r="E61" s="46"/>
      <c r="F61" s="46"/>
      <c r="G61" s="46"/>
      <c r="H61" s="51"/>
      <c r="I61" s="51"/>
      <c r="J61" s="37"/>
      <c r="K61" s="37"/>
      <c r="L61" s="91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51"/>
      <c r="AA61" s="51"/>
      <c r="AB61" s="51"/>
      <c r="AC61" s="51"/>
    </row>
    <row r="62" spans="1:29" ht="18.75" x14ac:dyDescent="0.25">
      <c r="A62" s="47" t="s">
        <v>218</v>
      </c>
      <c r="B62" s="50" t="s">
        <v>210</v>
      </c>
      <c r="C62" s="78"/>
      <c r="D62" s="51"/>
      <c r="E62" s="46"/>
      <c r="F62" s="46"/>
      <c r="G62" s="46"/>
      <c r="H62" s="51"/>
      <c r="I62" s="51"/>
      <c r="J62" s="37"/>
      <c r="K62" s="37"/>
      <c r="L62" s="91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51"/>
      <c r="AA62" s="51"/>
      <c r="AB62" s="51"/>
      <c r="AC62" s="51"/>
    </row>
    <row r="64" spans="1:29" ht="54" customHeight="1" x14ac:dyDescent="0.25"/>
    <row r="66" ht="50.25" customHeight="1" x14ac:dyDescent="0.25"/>
    <row r="68" ht="36.75" customHeight="1" x14ac:dyDescent="0.25"/>
    <row r="70" ht="51" customHeight="1" x14ac:dyDescent="0.25"/>
    <row r="71" ht="32.25" customHeight="1" x14ac:dyDescent="0.25"/>
    <row r="72" ht="51.75" customHeight="1" x14ac:dyDescent="0.25"/>
    <row r="73" ht="21.75" customHeight="1" x14ac:dyDescent="0.25"/>
    <row r="74" ht="23.25" customHeight="1" x14ac:dyDescent="0.25"/>
    <row r="75" ht="18.75" customHeight="1" x14ac:dyDescent="0.25"/>
  </sheetData>
  <mergeCells count="27">
    <mergeCell ref="L18:O18"/>
    <mergeCell ref="P18:S18"/>
    <mergeCell ref="T18:W18"/>
    <mergeCell ref="A6:Y6"/>
    <mergeCell ref="A8:Y8"/>
    <mergeCell ref="A13:Y13"/>
    <mergeCell ref="B18:B20"/>
    <mergeCell ref="C18:D19"/>
    <mergeCell ref="E18:F19"/>
    <mergeCell ref="G18:G20"/>
    <mergeCell ref="H18:K18"/>
    <mergeCell ref="F5:L5"/>
    <mergeCell ref="AB18:AC19"/>
    <mergeCell ref="H19:I19"/>
    <mergeCell ref="J19:K19"/>
    <mergeCell ref="L19:M19"/>
    <mergeCell ref="N19:O19"/>
    <mergeCell ref="P19:Q19"/>
    <mergeCell ref="R19:S19"/>
    <mergeCell ref="T19:U19"/>
    <mergeCell ref="V19:W19"/>
    <mergeCell ref="X18:AA18"/>
    <mergeCell ref="X19:Y19"/>
    <mergeCell ref="Z19:AA19"/>
    <mergeCell ref="A14:Y14"/>
    <mergeCell ref="A16:Y16"/>
    <mergeCell ref="A18:A20"/>
  </mergeCells>
  <pageMargins left="0.39370078740157483" right="0" top="0" bottom="0" header="0" footer="0"/>
  <pageSetup paperSize="9" scale="41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N16" zoomScale="78" zoomScaleSheetLayoutView="78" workbookViewId="0">
      <selection activeCell="AF23" sqref="AF23"/>
    </sheetView>
  </sheetViews>
  <sheetFormatPr defaultRowHeight="15" x14ac:dyDescent="0.25"/>
  <cols>
    <col min="1" max="1" width="6.140625" style="56" customWidth="1"/>
    <col min="2" max="2" width="23.140625" style="56" customWidth="1"/>
    <col min="3" max="3" width="13.85546875" style="56" customWidth="1"/>
    <col min="4" max="4" width="17.140625" style="56" customWidth="1"/>
    <col min="5" max="11" width="7.7109375" style="56" customWidth="1"/>
    <col min="12" max="12" width="5.42578125" style="56" customWidth="1"/>
    <col min="13" max="15" width="21" style="56" customWidth="1"/>
    <col min="16" max="16" width="17.28515625" style="56" customWidth="1"/>
    <col min="17" max="17" width="16.5703125" style="56" customWidth="1"/>
    <col min="18" max="18" width="17" style="56" customWidth="1"/>
    <col min="19" max="20" width="18.28515625" style="56" customWidth="1"/>
    <col min="21" max="21" width="11.42578125" style="56" customWidth="1"/>
    <col min="22" max="22" width="12.7109375" style="56" customWidth="1"/>
    <col min="23" max="23" width="17.5703125" style="56" customWidth="1"/>
    <col min="24" max="24" width="11" style="56" customWidth="1"/>
    <col min="25" max="25" width="18.42578125" style="56" customWidth="1"/>
    <col min="26" max="26" width="7.7109375" style="56" customWidth="1"/>
    <col min="27" max="27" width="10.7109375" style="56" customWidth="1"/>
    <col min="28" max="28" width="13.85546875" style="56" customWidth="1"/>
    <col min="29" max="29" width="24.5703125" style="56" customWidth="1"/>
    <col min="30" max="30" width="14" style="56" customWidth="1"/>
    <col min="31" max="31" width="15.42578125" style="56" customWidth="1"/>
    <col min="32" max="32" width="11.7109375" style="56" customWidth="1"/>
    <col min="33" max="33" width="11.5703125" style="56" customWidth="1"/>
    <col min="34" max="37" width="12.85546875" style="56" customWidth="1"/>
    <col min="38" max="38" width="12.28515625" style="56" customWidth="1"/>
    <col min="39" max="39" width="16.7109375" style="56" customWidth="1"/>
    <col min="40" max="40" width="11.28515625" style="56" customWidth="1"/>
    <col min="41" max="41" width="11.42578125" style="56" customWidth="1"/>
    <col min="42" max="46" width="12.85546875" style="56" customWidth="1"/>
    <col min="47" max="47" width="10.7109375" style="56" customWidth="1"/>
    <col min="48" max="48" width="15.7109375" style="56" customWidth="1"/>
    <col min="49" max="16384" width="9.140625" style="56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57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58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58" t="s">
        <v>2</v>
      </c>
    </row>
    <row r="4" spans="1:48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AV4" s="58"/>
    </row>
    <row r="5" spans="1:48" ht="18.75" customHeight="1" x14ac:dyDescent="0.25">
      <c r="B5" s="156"/>
      <c r="C5" s="156"/>
      <c r="D5" s="156"/>
      <c r="E5" s="156"/>
      <c r="F5" s="156" t="s">
        <v>342</v>
      </c>
      <c r="H5" s="156"/>
      <c r="I5" s="156"/>
      <c r="J5" s="156"/>
      <c r="K5" s="156"/>
      <c r="L5" s="156"/>
      <c r="M5" s="156"/>
      <c r="N5" s="156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</row>
    <row r="6" spans="1:48" ht="18.75" x14ac:dyDescent="0.3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AC6" s="59"/>
      <c r="AV6" s="58"/>
    </row>
    <row r="7" spans="1:48" ht="18.75" x14ac:dyDescent="0.25">
      <c r="A7" s="193" t="s">
        <v>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</row>
    <row r="8" spans="1:48" ht="18.75" x14ac:dyDescent="0.25">
      <c r="A8" s="195" t="s">
        <v>4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</row>
    <row r="9" spans="1:48" ht="15.75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</row>
    <row r="10" spans="1:48" ht="15.75" x14ac:dyDescent="0.25">
      <c r="A10" s="196" t="s">
        <v>5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</row>
    <row r="11" spans="1:48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</row>
    <row r="12" spans="1:48" ht="18.75" x14ac:dyDescent="0.25">
      <c r="B12" s="69"/>
      <c r="C12" s="69"/>
      <c r="D12" s="69"/>
      <c r="E12" s="69"/>
      <c r="F12" s="69"/>
      <c r="G12" s="69" t="s">
        <v>346</v>
      </c>
      <c r="H12" s="69"/>
      <c r="I12" s="69"/>
      <c r="J12" s="69"/>
      <c r="K12" s="69"/>
      <c r="L12" s="69"/>
      <c r="M12" s="69"/>
      <c r="N12" s="69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</row>
    <row r="13" spans="1:48" ht="15.75" x14ac:dyDescent="0.25">
      <c r="A13" s="196" t="s">
        <v>6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</row>
    <row r="14" spans="1:48" ht="18.75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</row>
    <row r="15" spans="1:48" ht="18.75" x14ac:dyDescent="0.25">
      <c r="B15" s="158"/>
      <c r="C15" s="158"/>
      <c r="D15" s="158"/>
      <c r="E15" s="159" t="s">
        <v>330</v>
      </c>
      <c r="F15" s="159"/>
      <c r="G15" s="158"/>
      <c r="H15" s="158"/>
      <c r="I15" s="158"/>
      <c r="J15" s="158"/>
      <c r="K15" s="158"/>
      <c r="L15" s="158"/>
      <c r="M15" s="158"/>
      <c r="N15" s="158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</row>
    <row r="16" spans="1:48" ht="15.75" x14ac:dyDescent="0.25">
      <c r="A16" s="196" t="s">
        <v>7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ht="14.25" customHeight="1" x14ac:dyDescent="0.25">
      <c r="A18" s="210" t="s">
        <v>219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</row>
    <row r="19" spans="1:48" s="60" customFormat="1" ht="58.5" customHeight="1" x14ac:dyDescent="0.25">
      <c r="A19" s="211" t="s">
        <v>274</v>
      </c>
      <c r="B19" s="214" t="s">
        <v>275</v>
      </c>
      <c r="C19" s="211" t="s">
        <v>276</v>
      </c>
      <c r="D19" s="211" t="s">
        <v>277</v>
      </c>
      <c r="E19" s="217" t="s">
        <v>278</v>
      </c>
      <c r="F19" s="218"/>
      <c r="G19" s="218"/>
      <c r="H19" s="218"/>
      <c r="I19" s="218"/>
      <c r="J19" s="218"/>
      <c r="K19" s="218"/>
      <c r="L19" s="219"/>
      <c r="M19" s="211" t="s">
        <v>279</v>
      </c>
      <c r="N19" s="211" t="s">
        <v>280</v>
      </c>
      <c r="O19" s="211" t="s">
        <v>281</v>
      </c>
      <c r="P19" s="209" t="s">
        <v>282</v>
      </c>
      <c r="Q19" s="209" t="s">
        <v>283</v>
      </c>
      <c r="R19" s="209" t="s">
        <v>284</v>
      </c>
      <c r="S19" s="209" t="s">
        <v>220</v>
      </c>
      <c r="T19" s="209"/>
      <c r="U19" s="227" t="s">
        <v>285</v>
      </c>
      <c r="V19" s="227" t="s">
        <v>286</v>
      </c>
      <c r="W19" s="209" t="s">
        <v>287</v>
      </c>
      <c r="X19" s="209" t="s">
        <v>288</v>
      </c>
      <c r="Y19" s="209" t="s">
        <v>289</v>
      </c>
      <c r="Z19" s="226" t="s">
        <v>290</v>
      </c>
      <c r="AA19" s="209" t="s">
        <v>291</v>
      </c>
      <c r="AB19" s="209" t="s">
        <v>292</v>
      </c>
      <c r="AC19" s="209" t="s">
        <v>293</v>
      </c>
      <c r="AD19" s="209" t="s">
        <v>294</v>
      </c>
      <c r="AE19" s="209" t="s">
        <v>295</v>
      </c>
      <c r="AF19" s="209" t="s">
        <v>296</v>
      </c>
      <c r="AG19" s="209"/>
      <c r="AH19" s="209"/>
      <c r="AI19" s="209"/>
      <c r="AJ19" s="209"/>
      <c r="AK19" s="209"/>
      <c r="AL19" s="209" t="s">
        <v>297</v>
      </c>
      <c r="AM19" s="209"/>
      <c r="AN19" s="209"/>
      <c r="AO19" s="209"/>
      <c r="AP19" s="209" t="s">
        <v>298</v>
      </c>
      <c r="AQ19" s="209"/>
      <c r="AR19" s="209" t="s">
        <v>299</v>
      </c>
      <c r="AS19" s="209" t="s">
        <v>300</v>
      </c>
      <c r="AT19" s="209" t="s">
        <v>301</v>
      </c>
      <c r="AU19" s="209" t="s">
        <v>302</v>
      </c>
      <c r="AV19" s="209" t="s">
        <v>303</v>
      </c>
    </row>
    <row r="20" spans="1:48" s="60" customFormat="1" ht="64.5" customHeight="1" x14ac:dyDescent="0.25">
      <c r="A20" s="212"/>
      <c r="B20" s="215"/>
      <c r="C20" s="212"/>
      <c r="D20" s="212"/>
      <c r="E20" s="222" t="s">
        <v>304</v>
      </c>
      <c r="F20" s="224" t="s">
        <v>202</v>
      </c>
      <c r="G20" s="224" t="s">
        <v>204</v>
      </c>
      <c r="H20" s="224" t="s">
        <v>206</v>
      </c>
      <c r="I20" s="220" t="s">
        <v>305</v>
      </c>
      <c r="J20" s="220" t="s">
        <v>306</v>
      </c>
      <c r="K20" s="220" t="s">
        <v>307</v>
      </c>
      <c r="L20" s="224" t="s">
        <v>308</v>
      </c>
      <c r="M20" s="212"/>
      <c r="N20" s="212"/>
      <c r="O20" s="212"/>
      <c r="P20" s="209"/>
      <c r="Q20" s="209"/>
      <c r="R20" s="209"/>
      <c r="S20" s="230" t="s">
        <v>85</v>
      </c>
      <c r="T20" s="230" t="s">
        <v>309</v>
      </c>
      <c r="U20" s="227"/>
      <c r="V20" s="227"/>
      <c r="W20" s="209"/>
      <c r="X20" s="209"/>
      <c r="Y20" s="209"/>
      <c r="Z20" s="209"/>
      <c r="AA20" s="209"/>
      <c r="AB20" s="209"/>
      <c r="AC20" s="209"/>
      <c r="AD20" s="209"/>
      <c r="AE20" s="209"/>
      <c r="AF20" s="209" t="s">
        <v>310</v>
      </c>
      <c r="AG20" s="209"/>
      <c r="AH20" s="209" t="s">
        <v>311</v>
      </c>
      <c r="AI20" s="209"/>
      <c r="AJ20" s="211" t="s">
        <v>312</v>
      </c>
      <c r="AK20" s="211" t="s">
        <v>313</v>
      </c>
      <c r="AL20" s="211" t="s">
        <v>314</v>
      </c>
      <c r="AM20" s="211" t="s">
        <v>315</v>
      </c>
      <c r="AN20" s="211" t="s">
        <v>316</v>
      </c>
      <c r="AO20" s="211" t="s">
        <v>317</v>
      </c>
      <c r="AP20" s="211" t="s">
        <v>318</v>
      </c>
      <c r="AQ20" s="228" t="s">
        <v>309</v>
      </c>
      <c r="AR20" s="209"/>
      <c r="AS20" s="209"/>
      <c r="AT20" s="209"/>
      <c r="AU20" s="209"/>
      <c r="AV20" s="209"/>
    </row>
    <row r="21" spans="1:48" s="60" customFormat="1" ht="107.25" customHeight="1" x14ac:dyDescent="0.25">
      <c r="A21" s="213"/>
      <c r="B21" s="216"/>
      <c r="C21" s="213"/>
      <c r="D21" s="213"/>
      <c r="E21" s="223"/>
      <c r="F21" s="225"/>
      <c r="G21" s="225"/>
      <c r="H21" s="225"/>
      <c r="I21" s="221"/>
      <c r="J21" s="221"/>
      <c r="K21" s="221"/>
      <c r="L21" s="225"/>
      <c r="M21" s="213"/>
      <c r="N21" s="213"/>
      <c r="O21" s="213"/>
      <c r="P21" s="209"/>
      <c r="Q21" s="209"/>
      <c r="R21" s="209"/>
      <c r="S21" s="231"/>
      <c r="T21" s="231"/>
      <c r="U21" s="227"/>
      <c r="V21" s="227"/>
      <c r="W21" s="209"/>
      <c r="X21" s="209"/>
      <c r="Y21" s="209"/>
      <c r="Z21" s="209"/>
      <c r="AA21" s="209"/>
      <c r="AB21" s="209"/>
      <c r="AC21" s="209"/>
      <c r="AD21" s="209"/>
      <c r="AE21" s="209"/>
      <c r="AF21" s="145" t="s">
        <v>319</v>
      </c>
      <c r="AG21" s="145" t="s">
        <v>320</v>
      </c>
      <c r="AH21" s="146" t="s">
        <v>85</v>
      </c>
      <c r="AI21" s="146" t="s">
        <v>309</v>
      </c>
      <c r="AJ21" s="213"/>
      <c r="AK21" s="213"/>
      <c r="AL21" s="213"/>
      <c r="AM21" s="213"/>
      <c r="AN21" s="213"/>
      <c r="AO21" s="213"/>
      <c r="AP21" s="213"/>
      <c r="AQ21" s="229"/>
      <c r="AR21" s="209"/>
      <c r="AS21" s="209"/>
      <c r="AT21" s="209"/>
      <c r="AU21" s="209"/>
      <c r="AV21" s="209"/>
    </row>
    <row r="22" spans="1:48" s="61" customFormat="1" ht="22.5" customHeight="1" x14ac:dyDescent="0.2">
      <c r="A22" s="79">
        <v>1</v>
      </c>
      <c r="B22" s="79">
        <v>2</v>
      </c>
      <c r="C22" s="79">
        <v>4</v>
      </c>
      <c r="D22" s="79">
        <v>5</v>
      </c>
      <c r="E22" s="79">
        <v>6</v>
      </c>
      <c r="F22" s="79">
        <f>E22+1</f>
        <v>7</v>
      </c>
      <c r="G22" s="79">
        <f t="shared" ref="G22:AV22" si="0">F22+1</f>
        <v>8</v>
      </c>
      <c r="H22" s="79">
        <f t="shared" si="0"/>
        <v>9</v>
      </c>
      <c r="I22" s="79">
        <f t="shared" si="0"/>
        <v>10</v>
      </c>
      <c r="J22" s="79">
        <f t="shared" si="0"/>
        <v>11</v>
      </c>
      <c r="K22" s="79">
        <f t="shared" si="0"/>
        <v>12</v>
      </c>
      <c r="L22" s="79">
        <f t="shared" si="0"/>
        <v>13</v>
      </c>
      <c r="M22" s="79">
        <f t="shared" si="0"/>
        <v>14</v>
      </c>
      <c r="N22" s="79">
        <f t="shared" si="0"/>
        <v>15</v>
      </c>
      <c r="O22" s="79">
        <f t="shared" si="0"/>
        <v>16</v>
      </c>
      <c r="P22" s="79">
        <f t="shared" si="0"/>
        <v>17</v>
      </c>
      <c r="Q22" s="79">
        <f t="shared" si="0"/>
        <v>18</v>
      </c>
      <c r="R22" s="79">
        <f t="shared" si="0"/>
        <v>19</v>
      </c>
      <c r="S22" s="79">
        <f t="shared" si="0"/>
        <v>20</v>
      </c>
      <c r="T22" s="79">
        <f t="shared" si="0"/>
        <v>21</v>
      </c>
      <c r="U22" s="79">
        <f t="shared" si="0"/>
        <v>22</v>
      </c>
      <c r="V22" s="79">
        <f t="shared" si="0"/>
        <v>23</v>
      </c>
      <c r="W22" s="79">
        <f t="shared" si="0"/>
        <v>24</v>
      </c>
      <c r="X22" s="79">
        <f t="shared" si="0"/>
        <v>25</v>
      </c>
      <c r="Y22" s="79">
        <f t="shared" si="0"/>
        <v>26</v>
      </c>
      <c r="Z22" s="79">
        <f t="shared" si="0"/>
        <v>27</v>
      </c>
      <c r="AA22" s="79">
        <f t="shared" si="0"/>
        <v>28</v>
      </c>
      <c r="AB22" s="79">
        <f t="shared" si="0"/>
        <v>29</v>
      </c>
      <c r="AC22" s="79">
        <f t="shared" si="0"/>
        <v>30</v>
      </c>
      <c r="AD22" s="79">
        <f t="shared" si="0"/>
        <v>31</v>
      </c>
      <c r="AE22" s="79">
        <f t="shared" si="0"/>
        <v>32</v>
      </c>
      <c r="AF22" s="79">
        <f t="shared" si="0"/>
        <v>33</v>
      </c>
      <c r="AG22" s="79">
        <f t="shared" si="0"/>
        <v>34</v>
      </c>
      <c r="AH22" s="79">
        <f t="shared" si="0"/>
        <v>35</v>
      </c>
      <c r="AI22" s="79">
        <f t="shared" si="0"/>
        <v>36</v>
      </c>
      <c r="AJ22" s="79">
        <f t="shared" si="0"/>
        <v>37</v>
      </c>
      <c r="AK22" s="79">
        <f t="shared" si="0"/>
        <v>38</v>
      </c>
      <c r="AL22" s="79">
        <f t="shared" si="0"/>
        <v>39</v>
      </c>
      <c r="AM22" s="79">
        <f t="shared" si="0"/>
        <v>40</v>
      </c>
      <c r="AN22" s="79">
        <f t="shared" si="0"/>
        <v>41</v>
      </c>
      <c r="AO22" s="79">
        <f t="shared" si="0"/>
        <v>42</v>
      </c>
      <c r="AP22" s="79">
        <f t="shared" si="0"/>
        <v>43</v>
      </c>
      <c r="AQ22" s="79">
        <f t="shared" si="0"/>
        <v>44</v>
      </c>
      <c r="AR22" s="79">
        <f t="shared" si="0"/>
        <v>45</v>
      </c>
      <c r="AS22" s="79">
        <f t="shared" si="0"/>
        <v>46</v>
      </c>
      <c r="AT22" s="79">
        <f t="shared" si="0"/>
        <v>47</v>
      </c>
      <c r="AU22" s="79">
        <f t="shared" si="0"/>
        <v>48</v>
      </c>
      <c r="AV22" s="79">
        <f t="shared" si="0"/>
        <v>49</v>
      </c>
    </row>
    <row r="23" spans="1:48" s="62" customFormat="1" ht="90" customHeight="1" x14ac:dyDescent="0.25">
      <c r="A23" s="79">
        <v>1</v>
      </c>
      <c r="B23" s="80" t="s">
        <v>338</v>
      </c>
      <c r="C23" s="80" t="s">
        <v>339</v>
      </c>
      <c r="D23" s="79"/>
      <c r="E23" s="79"/>
      <c r="F23" s="79"/>
      <c r="G23" s="79"/>
      <c r="H23" s="79"/>
      <c r="I23" s="79"/>
      <c r="J23" s="79"/>
      <c r="K23" s="79"/>
      <c r="L23" s="79"/>
      <c r="M23" s="79" t="s">
        <v>347</v>
      </c>
      <c r="N23" s="81" t="s">
        <v>347</v>
      </c>
      <c r="O23" s="82" t="s">
        <v>338</v>
      </c>
      <c r="P23" s="79">
        <v>1473.5150000000001</v>
      </c>
      <c r="Q23" s="82" t="s">
        <v>348</v>
      </c>
      <c r="R23" s="79">
        <v>1473.5150000000001</v>
      </c>
      <c r="S23" s="79" t="s">
        <v>349</v>
      </c>
      <c r="T23" s="79" t="s">
        <v>349</v>
      </c>
      <c r="U23" s="79">
        <v>8</v>
      </c>
      <c r="V23" s="79">
        <v>5</v>
      </c>
      <c r="W23" s="81" t="s">
        <v>350</v>
      </c>
      <c r="X23" s="81" t="s">
        <v>354</v>
      </c>
      <c r="Y23" s="81" t="s">
        <v>350</v>
      </c>
      <c r="Z23" s="79" t="s">
        <v>334</v>
      </c>
      <c r="AA23" s="79" t="s">
        <v>334</v>
      </c>
      <c r="AB23" s="79">
        <v>870.46</v>
      </c>
      <c r="AC23" s="81" t="s">
        <v>355</v>
      </c>
      <c r="AD23" s="79">
        <v>1044.548</v>
      </c>
      <c r="AE23" s="79">
        <v>1044.548</v>
      </c>
      <c r="AF23" s="79">
        <v>32413406903</v>
      </c>
      <c r="AG23" s="147" t="s">
        <v>356</v>
      </c>
      <c r="AH23" s="83">
        <v>45371</v>
      </c>
      <c r="AI23" s="83">
        <v>45379</v>
      </c>
      <c r="AJ23" s="83">
        <v>45384</v>
      </c>
      <c r="AK23" s="83">
        <v>45385</v>
      </c>
      <c r="AL23" s="79" t="s">
        <v>334</v>
      </c>
      <c r="AM23" s="79" t="s">
        <v>334</v>
      </c>
      <c r="AN23" s="79" t="s">
        <v>334</v>
      </c>
      <c r="AO23" s="79" t="s">
        <v>334</v>
      </c>
      <c r="AP23" s="83">
        <v>45397</v>
      </c>
      <c r="AQ23" s="83">
        <v>45397</v>
      </c>
      <c r="AR23" s="83">
        <v>45397</v>
      </c>
      <c r="AS23" s="83">
        <v>45503</v>
      </c>
      <c r="AT23" s="83">
        <v>45503</v>
      </c>
      <c r="AU23" s="79"/>
      <c r="AV23" s="79"/>
    </row>
    <row r="24" spans="1:48" s="62" customFormat="1" ht="132" x14ac:dyDescent="0.25">
      <c r="A24" s="79">
        <v>2</v>
      </c>
      <c r="B24" s="80" t="s">
        <v>338</v>
      </c>
      <c r="C24" s="80" t="s">
        <v>339</v>
      </c>
      <c r="D24" s="79"/>
      <c r="E24" s="79"/>
      <c r="F24" s="79"/>
      <c r="G24" s="79"/>
      <c r="H24" s="79"/>
      <c r="I24" s="79"/>
      <c r="J24" s="79"/>
      <c r="K24" s="79"/>
      <c r="L24" s="79"/>
      <c r="M24" s="80" t="s">
        <v>351</v>
      </c>
      <c r="N24" s="80" t="s">
        <v>357</v>
      </c>
      <c r="O24" s="82" t="s">
        <v>338</v>
      </c>
      <c r="P24" s="79">
        <v>5094.9170000000004</v>
      </c>
      <c r="Q24" s="82" t="s">
        <v>348</v>
      </c>
      <c r="R24" s="79">
        <v>5094.9170000000004</v>
      </c>
      <c r="S24" s="79" t="s">
        <v>349</v>
      </c>
      <c r="T24" s="79" t="s">
        <v>349</v>
      </c>
      <c r="U24" s="79">
        <v>17</v>
      </c>
      <c r="V24" s="79">
        <v>17</v>
      </c>
      <c r="W24" s="81" t="s">
        <v>350</v>
      </c>
      <c r="X24" s="81" t="s">
        <v>358</v>
      </c>
      <c r="Y24" s="81" t="s">
        <v>350</v>
      </c>
      <c r="Z24" s="79" t="s">
        <v>334</v>
      </c>
      <c r="AA24" s="79" t="s">
        <v>334</v>
      </c>
      <c r="AB24" s="79">
        <v>4034.9</v>
      </c>
      <c r="AC24" s="82" t="s">
        <v>359</v>
      </c>
      <c r="AD24" s="79">
        <v>4841.8999999999996</v>
      </c>
      <c r="AE24" s="79">
        <v>4841.8999999999996</v>
      </c>
      <c r="AF24" s="79">
        <v>32413175021</v>
      </c>
      <c r="AG24" s="147" t="s">
        <v>356</v>
      </c>
      <c r="AH24" s="83">
        <v>45306</v>
      </c>
      <c r="AI24" s="83">
        <v>45306</v>
      </c>
      <c r="AJ24" s="83">
        <v>45316</v>
      </c>
      <c r="AK24" s="83">
        <v>45321</v>
      </c>
      <c r="AL24" s="79" t="s">
        <v>334</v>
      </c>
      <c r="AM24" s="79" t="s">
        <v>334</v>
      </c>
      <c r="AN24" s="79" t="s">
        <v>334</v>
      </c>
      <c r="AO24" s="79" t="s">
        <v>334</v>
      </c>
      <c r="AP24" s="83">
        <v>45334</v>
      </c>
      <c r="AQ24" s="83">
        <v>45334</v>
      </c>
      <c r="AR24" s="83">
        <v>45334</v>
      </c>
      <c r="AS24" s="83">
        <v>45334</v>
      </c>
      <c r="AT24" s="187">
        <v>45657</v>
      </c>
      <c r="AU24" s="79"/>
      <c r="AV24" s="79"/>
    </row>
    <row r="25" spans="1:48" s="62" customFormat="1" ht="36" x14ac:dyDescent="0.25">
      <c r="A25" s="79">
        <v>3</v>
      </c>
      <c r="B25" s="80" t="s">
        <v>338</v>
      </c>
      <c r="C25" s="80" t="s">
        <v>339</v>
      </c>
      <c r="D25" s="148"/>
      <c r="E25" s="149"/>
      <c r="F25" s="149"/>
      <c r="G25" s="150"/>
      <c r="H25" s="149"/>
      <c r="I25" s="149"/>
      <c r="J25" s="149"/>
      <c r="K25" s="151"/>
      <c r="L25" s="149"/>
      <c r="M25" s="80" t="s">
        <v>352</v>
      </c>
      <c r="N25" s="80" t="s">
        <v>352</v>
      </c>
      <c r="O25" s="82" t="s">
        <v>338</v>
      </c>
      <c r="P25" s="79">
        <v>10889.428</v>
      </c>
      <c r="Q25" s="82" t="s">
        <v>348</v>
      </c>
      <c r="R25" s="79">
        <v>10889.428</v>
      </c>
      <c r="S25" s="82" t="s">
        <v>349</v>
      </c>
      <c r="T25" s="82" t="s">
        <v>349</v>
      </c>
      <c r="U25" s="79">
        <v>1</v>
      </c>
      <c r="V25" s="79">
        <v>1</v>
      </c>
      <c r="W25" s="81" t="s">
        <v>350</v>
      </c>
      <c r="X25" s="81">
        <v>10889.428</v>
      </c>
      <c r="Y25" s="81" t="s">
        <v>350</v>
      </c>
      <c r="Z25" s="79" t="s">
        <v>334</v>
      </c>
      <c r="AA25" s="79" t="s">
        <v>334</v>
      </c>
      <c r="AB25" s="79">
        <v>10889.428</v>
      </c>
      <c r="AC25" s="81" t="s">
        <v>360</v>
      </c>
      <c r="AD25" s="79">
        <v>13067.313</v>
      </c>
      <c r="AE25" s="79">
        <v>13067.313</v>
      </c>
      <c r="AF25" s="79">
        <v>32413295260</v>
      </c>
      <c r="AG25" s="147" t="s">
        <v>361</v>
      </c>
      <c r="AH25" s="83">
        <v>45338</v>
      </c>
      <c r="AI25" s="188">
        <v>45355</v>
      </c>
      <c r="AJ25" s="188">
        <v>45356</v>
      </c>
      <c r="AK25" s="188">
        <v>45356</v>
      </c>
      <c r="AL25" s="79" t="s">
        <v>334</v>
      </c>
      <c r="AM25" s="79" t="s">
        <v>334</v>
      </c>
      <c r="AN25" s="79" t="s">
        <v>334</v>
      </c>
      <c r="AO25" s="79" t="s">
        <v>334</v>
      </c>
      <c r="AP25" s="188">
        <v>45369</v>
      </c>
      <c r="AQ25" s="188">
        <v>45369</v>
      </c>
      <c r="AR25" s="188">
        <v>45369</v>
      </c>
      <c r="AS25" s="188">
        <v>45369</v>
      </c>
      <c r="AT25" s="187">
        <v>45657</v>
      </c>
      <c r="AU25" s="79"/>
      <c r="AV25" s="79"/>
    </row>
    <row r="26" spans="1:48" s="62" customFormat="1" ht="60" x14ac:dyDescent="0.25">
      <c r="A26" s="79">
        <v>4</v>
      </c>
      <c r="B26" s="80" t="s">
        <v>338</v>
      </c>
      <c r="C26" s="80" t="s">
        <v>339</v>
      </c>
      <c r="D26" s="79"/>
      <c r="E26" s="79"/>
      <c r="F26" s="79"/>
      <c r="G26" s="79"/>
      <c r="H26" s="79"/>
      <c r="I26" s="79"/>
      <c r="J26" s="79"/>
      <c r="K26" s="79"/>
      <c r="L26" s="79"/>
      <c r="M26" s="81" t="s">
        <v>353</v>
      </c>
      <c r="N26" s="81" t="s">
        <v>353</v>
      </c>
      <c r="O26" s="82" t="s">
        <v>338</v>
      </c>
      <c r="P26" s="79">
        <v>433.64400000000001</v>
      </c>
      <c r="Q26" s="82" t="s">
        <v>348</v>
      </c>
      <c r="R26" s="79">
        <v>433.64400000000001</v>
      </c>
      <c r="S26" s="82" t="s">
        <v>349</v>
      </c>
      <c r="T26" s="82" t="s">
        <v>349</v>
      </c>
      <c r="U26" s="79">
        <v>5</v>
      </c>
      <c r="V26" s="79">
        <v>5</v>
      </c>
      <c r="W26" s="81" t="s">
        <v>350</v>
      </c>
      <c r="X26" s="81" t="s">
        <v>362</v>
      </c>
      <c r="Y26" s="81" t="s">
        <v>350</v>
      </c>
      <c r="Z26" s="79" t="s">
        <v>334</v>
      </c>
      <c r="AA26" s="79" t="s">
        <v>334</v>
      </c>
      <c r="AB26" s="79">
        <v>295.06799999999998</v>
      </c>
      <c r="AC26" s="81" t="s">
        <v>360</v>
      </c>
      <c r="AD26" s="79">
        <v>354.08199999999999</v>
      </c>
      <c r="AE26" s="79">
        <v>354.08199999999999</v>
      </c>
      <c r="AF26" s="79">
        <v>32413311011</v>
      </c>
      <c r="AG26" s="147" t="s">
        <v>361</v>
      </c>
      <c r="AH26" s="83">
        <v>45343</v>
      </c>
      <c r="AI26" s="83">
        <v>45343</v>
      </c>
      <c r="AJ26" s="83">
        <v>45355</v>
      </c>
      <c r="AK26" s="83">
        <v>45358</v>
      </c>
      <c r="AL26" s="79" t="s">
        <v>334</v>
      </c>
      <c r="AM26" s="79" t="s">
        <v>334</v>
      </c>
      <c r="AN26" s="79" t="s">
        <v>334</v>
      </c>
      <c r="AO26" s="79" t="s">
        <v>334</v>
      </c>
      <c r="AP26" s="188">
        <v>45369</v>
      </c>
      <c r="AQ26" s="188">
        <v>45369</v>
      </c>
      <c r="AR26" s="188">
        <v>45369</v>
      </c>
      <c r="AS26" s="188">
        <v>45369</v>
      </c>
      <c r="AT26" s="187">
        <v>45657</v>
      </c>
      <c r="AU26" s="79" t="s">
        <v>19</v>
      </c>
      <c r="AV26" s="79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hyperlinks>
    <hyperlink ref="AG23" r:id="rId1"/>
    <hyperlink ref="AG25" r:id="rId2"/>
    <hyperlink ref="AG26" r:id="rId3"/>
  </hyperlinks>
  <printOptions horizontalCentered="1"/>
  <pageMargins left="0.59055118110236227" right="0.59055118110236227" top="0.59055118110236227" bottom="0.59055118110236227" header="0" footer="0"/>
  <pageSetup paperSize="8" scale="30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view="pageBreakPreview" topLeftCell="A52" zoomScale="75" zoomScaleNormal="90" zoomScalePageLayoutView="75" workbookViewId="0">
      <selection activeCell="B66" sqref="B66"/>
    </sheetView>
  </sheetViews>
  <sheetFormatPr defaultRowHeight="15" x14ac:dyDescent="0.25"/>
  <cols>
    <col min="1" max="1" width="63.85546875"/>
    <col min="2" max="2" width="70.85546875" customWidth="1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5.75" x14ac:dyDescent="0.25">
      <c r="A1" s="104"/>
      <c r="B1" s="71" t="s">
        <v>0</v>
      </c>
    </row>
    <row r="2" spans="1:8" ht="15.75" x14ac:dyDescent="0.25">
      <c r="A2" s="104"/>
      <c r="B2" s="31" t="s">
        <v>1</v>
      </c>
    </row>
    <row r="3" spans="1:8" ht="15.75" x14ac:dyDescent="0.25">
      <c r="A3" s="104"/>
      <c r="B3" s="31" t="s">
        <v>221</v>
      </c>
    </row>
    <row r="4" spans="1:8" ht="15.75" x14ac:dyDescent="0.25">
      <c r="A4" s="104"/>
      <c r="B4" s="31"/>
    </row>
    <row r="5" spans="1:8" ht="18.75" x14ac:dyDescent="0.3">
      <c r="A5" s="232" t="s">
        <v>342</v>
      </c>
      <c r="B5" s="232"/>
      <c r="C5" s="54"/>
      <c r="D5" s="54"/>
      <c r="E5" s="54"/>
      <c r="F5" s="54"/>
      <c r="G5" s="54"/>
      <c r="H5" s="54"/>
    </row>
    <row r="6" spans="1:8" ht="18.75" x14ac:dyDescent="0.3">
      <c r="A6" s="152"/>
      <c r="B6" s="152"/>
      <c r="C6" s="55"/>
      <c r="D6" s="55"/>
      <c r="E6" s="55"/>
      <c r="F6" s="55"/>
      <c r="G6" s="55"/>
      <c r="H6" s="55"/>
    </row>
    <row r="7" spans="1:8" ht="18.75" x14ac:dyDescent="0.25">
      <c r="A7" s="196" t="s">
        <v>3</v>
      </c>
      <c r="B7" s="196"/>
      <c r="C7" s="6"/>
      <c r="D7" s="6"/>
      <c r="E7" s="6"/>
      <c r="F7" s="6"/>
      <c r="G7" s="6"/>
      <c r="H7" s="6"/>
    </row>
    <row r="8" spans="1:8" ht="18.75" x14ac:dyDescent="0.25">
      <c r="A8" s="9"/>
      <c r="B8" s="9"/>
      <c r="C8" s="6"/>
      <c r="D8" s="6"/>
      <c r="E8" s="6"/>
      <c r="F8" s="6"/>
      <c r="G8" s="6"/>
      <c r="H8" s="6"/>
    </row>
    <row r="9" spans="1:8" ht="18.75" x14ac:dyDescent="0.25">
      <c r="A9" s="195" t="s">
        <v>4</v>
      </c>
      <c r="B9" s="195"/>
      <c r="C9" s="8"/>
      <c r="D9" s="8"/>
      <c r="E9" s="8"/>
      <c r="F9" s="8"/>
      <c r="G9" s="8"/>
      <c r="H9" s="8"/>
    </row>
    <row r="10" spans="1:8" ht="18.75" x14ac:dyDescent="0.25">
      <c r="A10" s="9"/>
      <c r="B10" s="9"/>
      <c r="C10" s="6"/>
      <c r="D10" s="6"/>
      <c r="E10" s="6"/>
      <c r="F10" s="6"/>
      <c r="G10" s="6"/>
      <c r="H10" s="6"/>
    </row>
    <row r="11" spans="1:8" ht="30.75" customHeight="1" x14ac:dyDescent="0.25">
      <c r="A11" s="153" t="s">
        <v>346</v>
      </c>
      <c r="B11" s="153"/>
      <c r="C11" s="8"/>
      <c r="D11" s="8"/>
      <c r="E11" s="8"/>
      <c r="F11" s="8"/>
      <c r="G11" s="8"/>
      <c r="H11" s="8"/>
    </row>
    <row r="12" spans="1:8" ht="18.75" x14ac:dyDescent="0.25">
      <c r="A12" s="18"/>
      <c r="B12" s="18"/>
      <c r="C12" s="43"/>
      <c r="D12" s="43"/>
      <c r="E12" s="43"/>
      <c r="F12" s="43"/>
      <c r="G12" s="43"/>
      <c r="H12" s="43"/>
    </row>
    <row r="13" spans="1:8" ht="15.75" x14ac:dyDescent="0.25">
      <c r="A13" s="240" t="s">
        <v>341</v>
      </c>
      <c r="B13" s="240"/>
      <c r="C13" s="8"/>
      <c r="D13" s="8"/>
      <c r="E13" s="8"/>
      <c r="F13" s="8"/>
      <c r="G13" s="8"/>
      <c r="H13" s="8"/>
    </row>
    <row r="14" spans="1:8" ht="15.75" x14ac:dyDescent="0.25">
      <c r="A14" s="196" t="s">
        <v>7</v>
      </c>
      <c r="B14" s="196"/>
      <c r="C14" s="9"/>
      <c r="D14" s="9"/>
      <c r="E14" s="9"/>
      <c r="F14" s="9"/>
      <c r="G14" s="9"/>
      <c r="H14" s="9"/>
    </row>
    <row r="15" spans="1:8" ht="15.75" x14ac:dyDescent="0.25">
      <c r="A15" s="104"/>
      <c r="B15" s="154"/>
    </row>
    <row r="16" spans="1:8" ht="33.75" customHeight="1" x14ac:dyDescent="0.25">
      <c r="A16" s="236" t="s">
        <v>222</v>
      </c>
      <c r="B16" s="236"/>
    </row>
    <row r="17" spans="1:2" ht="15.75" x14ac:dyDescent="0.25">
      <c r="A17" s="104"/>
      <c r="B17" s="31"/>
    </row>
    <row r="18" spans="1:2" ht="16.5" thickBot="1" x14ac:dyDescent="0.3">
      <c r="A18" s="104"/>
      <c r="B18" s="31"/>
    </row>
    <row r="19" spans="1:2" ht="24.75" customHeight="1" thickBot="1" x14ac:dyDescent="0.3">
      <c r="A19" s="105" t="s">
        <v>223</v>
      </c>
      <c r="B19" s="105" t="s">
        <v>273</v>
      </c>
    </row>
    <row r="20" spans="1:2" ht="27.75" customHeight="1" thickBot="1" x14ac:dyDescent="0.3">
      <c r="A20" s="105" t="s">
        <v>224</v>
      </c>
      <c r="B20" s="105" t="s">
        <v>225</v>
      </c>
    </row>
    <row r="21" spans="1:2" ht="27.75" customHeight="1" thickBot="1" x14ac:dyDescent="0.3">
      <c r="A21" s="105" t="s">
        <v>226</v>
      </c>
      <c r="B21" s="106" t="s">
        <v>331</v>
      </c>
    </row>
    <row r="22" spans="1:2" ht="16.5" thickBot="1" x14ac:dyDescent="0.3">
      <c r="A22" s="105" t="s">
        <v>227</v>
      </c>
      <c r="B22" s="107" t="s">
        <v>334</v>
      </c>
    </row>
    <row r="23" spans="1:2" ht="16.5" thickBot="1" x14ac:dyDescent="0.3">
      <c r="A23" s="108" t="s">
        <v>228</v>
      </c>
      <c r="B23" s="109">
        <v>2024</v>
      </c>
    </row>
    <row r="24" spans="1:2" ht="16.5" thickBot="1" x14ac:dyDescent="0.3">
      <c r="A24" s="110" t="s">
        <v>229</v>
      </c>
      <c r="B24" s="111"/>
    </row>
    <row r="25" spans="1:2" ht="32.25" thickBot="1" x14ac:dyDescent="0.3">
      <c r="A25" s="112" t="s">
        <v>367</v>
      </c>
      <c r="B25" s="113">
        <v>17.707000000000001</v>
      </c>
    </row>
    <row r="26" spans="1:2" ht="32.25" thickBot="1" x14ac:dyDescent="0.3">
      <c r="A26" s="114" t="s">
        <v>230</v>
      </c>
      <c r="B26" s="113" t="s">
        <v>231</v>
      </c>
    </row>
    <row r="27" spans="1:2" ht="32.25" thickBot="1" x14ac:dyDescent="0.3">
      <c r="A27" s="114" t="s">
        <v>232</v>
      </c>
      <c r="B27" s="113" t="s">
        <v>332</v>
      </c>
    </row>
    <row r="28" spans="1:2" ht="32.25" thickBot="1" x14ac:dyDescent="0.3">
      <c r="A28" s="114" t="s">
        <v>233</v>
      </c>
      <c r="B28" s="113" t="s">
        <v>332</v>
      </c>
    </row>
    <row r="29" spans="1:2" ht="16.5" thickBot="1" x14ac:dyDescent="0.3">
      <c r="A29" s="114" t="s">
        <v>234</v>
      </c>
      <c r="B29" s="113" t="s">
        <v>332</v>
      </c>
    </row>
    <row r="30" spans="1:2" ht="32.25" thickBot="1" x14ac:dyDescent="0.3">
      <c r="A30" s="114" t="s">
        <v>235</v>
      </c>
      <c r="B30" s="113" t="s">
        <v>332</v>
      </c>
    </row>
    <row r="31" spans="1:2" ht="32.25" thickBot="1" x14ac:dyDescent="0.3">
      <c r="A31" s="114" t="s">
        <v>236</v>
      </c>
      <c r="B31" s="113" t="s">
        <v>332</v>
      </c>
    </row>
    <row r="32" spans="1:2" ht="16.5" thickBot="1" x14ac:dyDescent="0.3">
      <c r="A32" s="114" t="s">
        <v>237</v>
      </c>
      <c r="B32" s="113" t="s">
        <v>332</v>
      </c>
    </row>
    <row r="33" spans="1:2" ht="16.5" thickBot="1" x14ac:dyDescent="0.3">
      <c r="A33" s="114" t="s">
        <v>238</v>
      </c>
      <c r="B33" s="113" t="s">
        <v>332</v>
      </c>
    </row>
    <row r="34" spans="1:2" ht="16.5" thickBot="1" x14ac:dyDescent="0.3">
      <c r="A34" s="114" t="s">
        <v>239</v>
      </c>
      <c r="B34" s="113" t="s">
        <v>332</v>
      </c>
    </row>
    <row r="35" spans="1:2" ht="32.25" thickBot="1" x14ac:dyDescent="0.3">
      <c r="A35" s="114" t="s">
        <v>240</v>
      </c>
      <c r="B35" s="113" t="s">
        <v>332</v>
      </c>
    </row>
    <row r="36" spans="1:2" ht="32.25" thickBot="1" x14ac:dyDescent="0.3">
      <c r="A36" s="114" t="s">
        <v>236</v>
      </c>
      <c r="B36" s="113" t="s">
        <v>332</v>
      </c>
    </row>
    <row r="37" spans="1:2" ht="16.5" thickBot="1" x14ac:dyDescent="0.3">
      <c r="A37" s="114" t="s">
        <v>237</v>
      </c>
      <c r="B37" s="113" t="s">
        <v>332</v>
      </c>
    </row>
    <row r="38" spans="1:2" ht="16.5" thickBot="1" x14ac:dyDescent="0.3">
      <c r="A38" s="114" t="s">
        <v>238</v>
      </c>
      <c r="B38" s="113" t="s">
        <v>332</v>
      </c>
    </row>
    <row r="39" spans="1:2" ht="16.5" thickBot="1" x14ac:dyDescent="0.3">
      <c r="A39" s="114" t="s">
        <v>239</v>
      </c>
      <c r="B39" s="113" t="s">
        <v>332</v>
      </c>
    </row>
    <row r="40" spans="1:2" ht="32.25" thickBot="1" x14ac:dyDescent="0.3">
      <c r="A40" s="114" t="s">
        <v>241</v>
      </c>
      <c r="B40" s="113" t="s">
        <v>332</v>
      </c>
    </row>
    <row r="41" spans="1:2" ht="32.25" thickBot="1" x14ac:dyDescent="0.3">
      <c r="A41" s="114" t="s">
        <v>236</v>
      </c>
      <c r="B41" s="113" t="s">
        <v>332</v>
      </c>
    </row>
    <row r="42" spans="1:2" ht="16.5" thickBot="1" x14ac:dyDescent="0.3">
      <c r="A42" s="114" t="s">
        <v>237</v>
      </c>
      <c r="B42" s="113" t="s">
        <v>332</v>
      </c>
    </row>
    <row r="43" spans="1:2" ht="16.5" thickBot="1" x14ac:dyDescent="0.3">
      <c r="A43" s="114" t="s">
        <v>238</v>
      </c>
      <c r="B43" s="113" t="s">
        <v>332</v>
      </c>
    </row>
    <row r="44" spans="1:2" ht="16.5" thickBot="1" x14ac:dyDescent="0.3">
      <c r="A44" s="114" t="s">
        <v>239</v>
      </c>
      <c r="B44" s="113" t="s">
        <v>332</v>
      </c>
    </row>
    <row r="45" spans="1:2" ht="32.25" thickBot="1" x14ac:dyDescent="0.3">
      <c r="A45" s="115" t="s">
        <v>242</v>
      </c>
      <c r="B45" s="113" t="s">
        <v>332</v>
      </c>
    </row>
    <row r="46" spans="1:2" ht="16.5" thickBot="1" x14ac:dyDescent="0.3">
      <c r="A46" s="115" t="s">
        <v>234</v>
      </c>
      <c r="B46" s="113" t="s">
        <v>332</v>
      </c>
    </row>
    <row r="47" spans="1:2" ht="16.5" thickBot="1" x14ac:dyDescent="0.3">
      <c r="A47" s="115" t="s">
        <v>243</v>
      </c>
      <c r="B47" s="113" t="s">
        <v>332</v>
      </c>
    </row>
    <row r="48" spans="1:2" ht="16.5" thickBot="1" x14ac:dyDescent="0.3">
      <c r="A48" s="115" t="s">
        <v>244</v>
      </c>
      <c r="B48" s="113" t="s">
        <v>332</v>
      </c>
    </row>
    <row r="49" spans="1:2" ht="32.25" thickBot="1" x14ac:dyDescent="0.3">
      <c r="A49" s="115" t="s">
        <v>245</v>
      </c>
      <c r="B49" s="113" t="s">
        <v>332</v>
      </c>
    </row>
    <row r="50" spans="1:2" ht="16.5" thickBot="1" x14ac:dyDescent="0.3">
      <c r="A50" s="108" t="s">
        <v>246</v>
      </c>
      <c r="B50" s="113" t="s">
        <v>332</v>
      </c>
    </row>
    <row r="51" spans="1:2" ht="16.5" thickBot="1" x14ac:dyDescent="0.3">
      <c r="A51" s="108" t="s">
        <v>247</v>
      </c>
      <c r="B51" s="113" t="s">
        <v>332</v>
      </c>
    </row>
    <row r="52" spans="1:2" ht="16.5" thickBot="1" x14ac:dyDescent="0.3">
      <c r="A52" s="108" t="s">
        <v>248</v>
      </c>
      <c r="B52" s="113" t="s">
        <v>332</v>
      </c>
    </row>
    <row r="53" spans="1:2" ht="16.5" thickBot="1" x14ac:dyDescent="0.3">
      <c r="A53" s="110" t="s">
        <v>249</v>
      </c>
      <c r="B53" s="116" t="s">
        <v>19</v>
      </c>
    </row>
    <row r="54" spans="1:2" ht="15.75" customHeight="1" x14ac:dyDescent="0.25">
      <c r="A54" s="115" t="s">
        <v>250</v>
      </c>
      <c r="B54" s="237" t="s">
        <v>272</v>
      </c>
    </row>
    <row r="55" spans="1:2" ht="15.75" x14ac:dyDescent="0.25">
      <c r="A55" s="117" t="s">
        <v>251</v>
      </c>
      <c r="B55" s="238"/>
    </row>
    <row r="56" spans="1:2" ht="15.75" x14ac:dyDescent="0.25">
      <c r="A56" s="117" t="s">
        <v>252</v>
      </c>
      <c r="B56" s="238"/>
    </row>
    <row r="57" spans="1:2" ht="15.75" x14ac:dyDescent="0.25">
      <c r="A57" s="117" t="s">
        <v>253</v>
      </c>
      <c r="B57" s="238"/>
    </row>
    <row r="58" spans="1:2" ht="15.75" x14ac:dyDescent="0.25">
      <c r="A58" s="117" t="s">
        <v>254</v>
      </c>
      <c r="B58" s="238"/>
    </row>
    <row r="59" spans="1:2" ht="16.5" thickBot="1" x14ac:dyDescent="0.3">
      <c r="A59" s="110" t="s">
        <v>255</v>
      </c>
      <c r="B59" s="239"/>
    </row>
    <row r="60" spans="1:2" ht="32.25" thickBot="1" x14ac:dyDescent="0.3">
      <c r="A60" s="115" t="s">
        <v>256</v>
      </c>
      <c r="B60" s="113" t="s">
        <v>332</v>
      </c>
    </row>
    <row r="61" spans="1:2" ht="32.25" thickBot="1" x14ac:dyDescent="0.3">
      <c r="A61" s="108" t="s">
        <v>257</v>
      </c>
      <c r="B61" s="113" t="s">
        <v>332</v>
      </c>
    </row>
    <row r="62" spans="1:2" ht="16.5" thickBot="1" x14ac:dyDescent="0.3">
      <c r="A62" s="115" t="s">
        <v>234</v>
      </c>
      <c r="B62" s="113" t="s">
        <v>332</v>
      </c>
    </row>
    <row r="63" spans="1:2" ht="16.5" thickBot="1" x14ac:dyDescent="0.3">
      <c r="A63" s="115" t="s">
        <v>258</v>
      </c>
      <c r="B63" s="113" t="s">
        <v>332</v>
      </c>
    </row>
    <row r="64" spans="1:2" ht="16.5" thickBot="1" x14ac:dyDescent="0.3">
      <c r="A64" s="115" t="s">
        <v>259</v>
      </c>
      <c r="B64" s="113" t="s">
        <v>332</v>
      </c>
    </row>
    <row r="65" spans="1:2" ht="48" thickBot="1" x14ac:dyDescent="0.3">
      <c r="A65" s="118" t="s">
        <v>260</v>
      </c>
      <c r="B65" s="123" t="s">
        <v>363</v>
      </c>
    </row>
    <row r="66" spans="1:2" ht="16.5" thickBot="1" x14ac:dyDescent="0.3">
      <c r="A66" s="108" t="s">
        <v>261</v>
      </c>
      <c r="B66" s="119" t="s">
        <v>332</v>
      </c>
    </row>
    <row r="67" spans="1:2" ht="16.5" thickBot="1" x14ac:dyDescent="0.3">
      <c r="A67" s="117" t="s">
        <v>262</v>
      </c>
      <c r="B67" s="119" t="s">
        <v>332</v>
      </c>
    </row>
    <row r="68" spans="1:2" ht="16.5" thickBot="1" x14ac:dyDescent="0.3">
      <c r="A68" s="117" t="s">
        <v>263</v>
      </c>
      <c r="B68" s="119" t="s">
        <v>332</v>
      </c>
    </row>
    <row r="69" spans="1:2" ht="16.5" thickBot="1" x14ac:dyDescent="0.3">
      <c r="A69" s="117" t="s">
        <v>264</v>
      </c>
      <c r="B69" s="119" t="s">
        <v>332</v>
      </c>
    </row>
    <row r="70" spans="1:2" ht="32.25" thickBot="1" x14ac:dyDescent="0.3">
      <c r="A70" s="122" t="s">
        <v>265</v>
      </c>
      <c r="B70" s="120"/>
    </row>
    <row r="71" spans="1:2" ht="28.5" customHeight="1" x14ac:dyDescent="0.25">
      <c r="A71" s="115" t="s">
        <v>266</v>
      </c>
      <c r="B71" s="233" t="s">
        <v>343</v>
      </c>
    </row>
    <row r="72" spans="1:2" ht="15.75" x14ac:dyDescent="0.25">
      <c r="A72" s="117" t="s">
        <v>267</v>
      </c>
      <c r="B72" s="234"/>
    </row>
    <row r="73" spans="1:2" ht="15.75" x14ac:dyDescent="0.25">
      <c r="A73" s="117" t="s">
        <v>268</v>
      </c>
      <c r="B73" s="234"/>
    </row>
    <row r="74" spans="1:2" ht="15.75" x14ac:dyDescent="0.25">
      <c r="A74" s="117" t="s">
        <v>269</v>
      </c>
      <c r="B74" s="234"/>
    </row>
    <row r="75" spans="1:2" ht="15.75" x14ac:dyDescent="0.25">
      <c r="A75" s="117" t="s">
        <v>270</v>
      </c>
      <c r="B75" s="234"/>
    </row>
    <row r="76" spans="1:2" ht="16.5" thickBot="1" x14ac:dyDescent="0.3">
      <c r="A76" s="121" t="s">
        <v>271</v>
      </c>
      <c r="B76" s="235"/>
    </row>
    <row r="77" spans="1:2" ht="15.75" x14ac:dyDescent="0.25">
      <c r="A77" s="104"/>
      <c r="B77" s="104"/>
    </row>
  </sheetData>
  <mergeCells count="8">
    <mergeCell ref="A5:B5"/>
    <mergeCell ref="A7:B7"/>
    <mergeCell ref="A9:B9"/>
    <mergeCell ref="B71:B76"/>
    <mergeCell ref="A14:B14"/>
    <mergeCell ref="A16:B16"/>
    <mergeCell ref="B54:B59"/>
    <mergeCell ref="A13:B13"/>
  </mergeCells>
  <pageMargins left="0.78740157480314965" right="0" top="0" bottom="0" header="0" footer="0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2020-06-01T04:17:27Z</cp:lastPrinted>
  <dcterms:created xsi:type="dcterms:W3CDTF">2015-08-16T15:31:05Z</dcterms:created>
  <dcterms:modified xsi:type="dcterms:W3CDTF">2024-11-13T11:04:27Z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